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65" yWindow="3930" windowWidth="15480" windowHeight="6285" activeTab="0"/>
  </bookViews>
  <sheets>
    <sheet name="Инструкция" sheetId="1" r:id="rId1"/>
    <sheet name="Титульный" sheetId="2" r:id="rId2"/>
    <sheet name="для зап. предпр." sheetId="3" r:id="rId3"/>
    <sheet name="Проверка" sheetId="4" r:id="rId4"/>
    <sheet name="Справочники" sheetId="5" state="veryHidden" r:id="rId5"/>
    <sheet name="et_union" sheetId="6" state="veryHidden" r:id="rId6"/>
    <sheet name="TEHSHEET" sheetId="7" state="veryHidden" r:id="rId7"/>
    <sheet name="REESTR" sheetId="8" state="veryHidden" r:id="rId8"/>
    <sheet name="REESTR_MO" sheetId="9" state="veryHidden" r:id="rId9"/>
    <sheet name="REESTR_ORG" sheetId="10" state="veryHidden" r:id="rId10"/>
    <sheet name="REESTR_TEMP" sheetId="11" state="veryHidden" r:id="rId11"/>
    <sheet name="AllSheetsInThisWorkbook" sheetId="12" state="veryHidden" r:id="rId12"/>
    <sheet name="modPROV" sheetId="13" state="veryHidden" r:id="rId13"/>
    <sheet name="modReestr" sheetId="14" state="veryHidden" r:id="rId14"/>
    <sheet name="modServiceModule" sheetId="15" state="veryHidden" r:id="rId15"/>
    <sheet name="modTitleSheetHeaders" sheetId="16" state="veryHidden" r:id="rId16"/>
    <sheet name="modButtonClick" sheetId="17" state="veryHidden" r:id="rId17"/>
    <sheet name="modHyp" sheetId="18" state="veryHidden" r:id="rId18"/>
    <sheet name="modChange" sheetId="19" state="veryHidden" r:id="rId19"/>
    <sheet name="modHelp" sheetId="20" state="veryHidden" r:id="rId20"/>
    <sheet name="modClassifierValidate" sheetId="21" state="veryHidden" r:id="rId21"/>
  </sheets>
  <definedNames>
    <definedName name="et_dip">'для зап. предпр.'!$A$43:$V$43</definedName>
    <definedName name="fil">'Титульный'!$F$15</definedName>
    <definedName name="fil_flag">'Титульный'!$F$11</definedName>
    <definedName name="god">'Титульный'!$F$9</definedName>
    <definedName name="hleb">'TEHSHEET'!$D$2:$D$5</definedName>
    <definedName name="inn">'Титульный'!$F$17</definedName>
    <definedName name="inn_zag">'Титульный'!$E$17</definedName>
    <definedName name="kot">'Справочники'!$C$7:$C$7</definedName>
    <definedName name="kpp">'Титульный'!$F$18</definedName>
    <definedName name="kpp_zag">'Титульный'!$E$18</definedName>
    <definedName name="kvartal">'TEHSHEET'!$B$2:$B$5</definedName>
    <definedName name="LIST_MR_MO_OKTMO">'REESTR_MO'!$A$2:$C$1117</definedName>
    <definedName name="LIST_OF_DRUGSTORES">'REESTR_ORG'!$A$2:$H$423</definedName>
    <definedName name="logic">'TEHSHEET'!$A$2:$A$3</definedName>
    <definedName name="mo">'Титульный'!$G$21</definedName>
    <definedName name="MO_LIST_10">'REESTR_MO'!$B$232:$B$265</definedName>
    <definedName name="MO_LIST_11">'REESTR_MO'!$B$266:$B$280</definedName>
    <definedName name="MO_LIST_12">'REESTR_MO'!$B$281:$B$298</definedName>
    <definedName name="MO_LIST_13">'REESTR_MO'!$B$299:$B$320</definedName>
    <definedName name="MO_LIST_14">'REESTR_MO'!$B$321:$B$343</definedName>
    <definedName name="MO_LIST_15">'REESTR_MO'!$B$344:$B$378</definedName>
    <definedName name="MO_LIST_16">'REESTR_MO'!$B$379:$B$400</definedName>
    <definedName name="MO_LIST_17">'REESTR_MO'!$B$401:$B$433</definedName>
    <definedName name="MO_LIST_18">'REESTR_MO'!$B$434</definedName>
    <definedName name="MO_LIST_19">'REESTR_MO'!$B$435:$B$436</definedName>
    <definedName name="MO_LIST_2">'REESTR_MO'!$B$2:$B$27</definedName>
    <definedName name="MO_LIST_20">'REESTR_MO'!$B$437:$B$458</definedName>
    <definedName name="MO_LIST_21">'REESTR_MO'!$B$459:$B$478</definedName>
    <definedName name="MO_LIST_22">'REESTR_MO'!$B$479:$B$505</definedName>
    <definedName name="MO_LIST_23">'REESTR_MO'!$B$506:$B$535</definedName>
    <definedName name="MO_LIST_24">'REESTR_MO'!$B$536:$B$555</definedName>
    <definedName name="MO_LIST_25">'REESTR_MO'!$B$556:$B$579</definedName>
    <definedName name="MO_LIST_26">'REESTR_MO'!$B$580:$B$613</definedName>
    <definedName name="MO_LIST_27">'REESTR_MO'!$B$614:$B$642</definedName>
    <definedName name="MO_LIST_28">'REESTR_MO'!$B$643:$B$671</definedName>
    <definedName name="MO_LIST_29">'REESTR_MO'!$B$672:$B$709</definedName>
    <definedName name="MO_LIST_3">'REESTR_MO'!$B$28:$B$59</definedName>
    <definedName name="MO_LIST_30">'REESTR_MO'!$B$710:$B$728</definedName>
    <definedName name="MO_LIST_31">'REESTR_MO'!$B$729:$B$752</definedName>
    <definedName name="MO_LIST_32">'REESTR_MO'!$B$753:$B$774</definedName>
    <definedName name="MO_LIST_33">'REESTR_MO'!$B$775:$B$795</definedName>
    <definedName name="MO_LIST_34">'REESTR_MO'!$B$796:$B$813</definedName>
    <definedName name="MO_LIST_35">'REESTR_MO'!$B$814:$B$843</definedName>
    <definedName name="MO_LIST_36">'REESTR_MO'!$B$844:$B$868</definedName>
    <definedName name="MO_LIST_37">'REESTR_MO'!$B$869:$B$900</definedName>
    <definedName name="MO_LIST_38">'REESTR_MO'!$B$901:$B$924</definedName>
    <definedName name="MO_LIST_39">'REESTR_MO'!$B$925:$B$951</definedName>
    <definedName name="MO_LIST_4">'REESTR_MO'!$B$60:$B$84</definedName>
    <definedName name="MO_LIST_40">'REESTR_MO'!$B$952:$B$973</definedName>
    <definedName name="MO_LIST_41">'REESTR_MO'!$B$974:$B$1010</definedName>
    <definedName name="MO_LIST_42">'REESTR_MO'!$B$1011:$B$1036</definedName>
    <definedName name="MO_LIST_43">'REESTR_MO'!$B$1037:$B$1052</definedName>
    <definedName name="MO_LIST_44">'REESTR_MO'!$B$1053:$B$1074</definedName>
    <definedName name="MO_LIST_45">'REESTR_MO'!$B$1075:$B$1102</definedName>
    <definedName name="MO_LIST_46">'REESTR_MO'!$B$1103:$B$1117</definedName>
    <definedName name="MO_LIST_5">'REESTR_MO'!$B$85:$B$115</definedName>
    <definedName name="MO_LIST_6">'REESTR_MO'!$B$116:$B$139</definedName>
    <definedName name="MO_LIST_7">'REESTR_MO'!$B$140:$B$163</definedName>
    <definedName name="MO_LIST_8">'REESTR_MO'!$B$164:$B$205</definedName>
    <definedName name="MO_LIST_9">'REESTR_MO'!$B$206:$B$231</definedName>
    <definedName name="MO_LIST1">'REESTR'!$C$1:$C$23</definedName>
    <definedName name="mo_zag">'Титульный'!$E$21</definedName>
    <definedName name="mr">'Титульный'!$G$20</definedName>
    <definedName name="MR_LIST">'REESTR_MO'!$D$2:$D$46</definedName>
    <definedName name="mr_zag">'Титульный'!$E$20</definedName>
    <definedName name="oktmo">'Титульный'!$G$22</definedName>
    <definedName name="org">'Титульный'!$F$13</definedName>
    <definedName name="org_zag">'Титульный'!$E$13</definedName>
    <definedName name="REESTR_TEMP">'REESTR_TEMP'!$A$2:$H$2</definedName>
    <definedName name="reg_name">'Титульный'!$E$7</definedName>
    <definedName name="resultUpdateMO">'Титульный'!$H$20</definedName>
    <definedName name="resultUpdateOrg">'Титульный'!$H$13</definedName>
    <definedName name="T2_DiapProt">P1_T2_DiapProt,P2_T2_DiapProt</definedName>
    <definedName name="version">'Инструкция'!$M$4</definedName>
    <definedName name="YEAR">'TEHSHEET'!$C$2:$C$16</definedName>
  </definedNames>
  <calcPr fullCalcOnLoad="1"/>
</workbook>
</file>

<file path=xl/sharedStrings.xml><?xml version="1.0" encoding="utf-8"?>
<sst xmlns="http://schemas.openxmlformats.org/spreadsheetml/2006/main" count="6693" uniqueCount="3278">
  <si>
    <t>ОКТМО</t>
  </si>
  <si>
    <t>Должностное лицо, ответственное за составление формы</t>
  </si>
  <si>
    <t>Должность</t>
  </si>
  <si>
    <t>Контактный телефон</t>
  </si>
  <si>
    <t>Кварталы</t>
  </si>
  <si>
    <t>Года</t>
  </si>
  <si>
    <t>I квартал</t>
  </si>
  <si>
    <t>Руководитель</t>
  </si>
  <si>
    <t>№</t>
  </si>
  <si>
    <t>Не определено</t>
  </si>
  <si>
    <t>тыс. руб.</t>
  </si>
  <si>
    <t>Почтовый адрес</t>
  </si>
  <si>
    <t>L2.1</t>
  </si>
  <si>
    <t>Руководитель.ФИО</t>
  </si>
  <si>
    <t>Фамилия, имя, отчество</t>
  </si>
  <si>
    <t>L2.2</t>
  </si>
  <si>
    <t>L3.1</t>
  </si>
  <si>
    <t>L3.2</t>
  </si>
  <si>
    <t>L4.1</t>
  </si>
  <si>
    <t>Ответственный.ФИО</t>
  </si>
  <si>
    <t>L4.2</t>
  </si>
  <si>
    <t>Ответственный.Должность</t>
  </si>
  <si>
    <t>L4.3</t>
  </si>
  <si>
    <t>Ответственный.Телефон</t>
  </si>
  <si>
    <t>Пополнение справочников</t>
  </si>
  <si>
    <t>Да</t>
  </si>
  <si>
    <t>Нет</t>
  </si>
  <si>
    <t>Логика</t>
  </si>
  <si>
    <t>Признак филиала</t>
  </si>
  <si>
    <t>Является ли данное юридическое лицо подразделением(филиалом) другой организации</t>
  </si>
  <si>
    <t>Наименование ПОДРАЗДЕЛЕНИЯ</t>
  </si>
  <si>
    <t>(заполняется, если в ячейке "F11" - "да")</t>
  </si>
  <si>
    <t>L1.1</t>
  </si>
  <si>
    <t>Юридический адрес</t>
  </si>
  <si>
    <t>L1.2</t>
  </si>
  <si>
    <t>Руководитель.Телефон</t>
  </si>
  <si>
    <t>Гл.бухгалтер.ФИО</t>
  </si>
  <si>
    <t>Главный бухгалтер</t>
  </si>
  <si>
    <t>Гл.бухгалтер.Телефон</t>
  </si>
  <si>
    <t>L4.4</t>
  </si>
  <si>
    <t>Ответственный. E-Mail</t>
  </si>
  <si>
    <t>e-mail</t>
  </si>
  <si>
    <t>Наименование показателя</t>
  </si>
  <si>
    <t>Ед. изм.</t>
  </si>
  <si>
    <t>Хлеб "Дарницкий"</t>
  </si>
  <si>
    <t>Хлеб "Сельский"</t>
  </si>
  <si>
    <t>Хлеб "Белый" 1 сорт</t>
  </si>
  <si>
    <t>Батон "Нарезной"</t>
  </si>
  <si>
    <t>2007 год</t>
  </si>
  <si>
    <t>2008 год</t>
  </si>
  <si>
    <t>Выработка всего</t>
  </si>
  <si>
    <t>тонн</t>
  </si>
  <si>
    <t>2.1.1</t>
  </si>
  <si>
    <t>Материалы</t>
  </si>
  <si>
    <t>Инвентарь</t>
  </si>
  <si>
    <t>Отчисления на соц. нужды с оплаты труда</t>
  </si>
  <si>
    <t>2.7.1</t>
  </si>
  <si>
    <t xml:space="preserve">Амортизация, включая амортизацию производственного оборудования       </t>
  </si>
  <si>
    <t>2.7.2</t>
  </si>
  <si>
    <t>Износ ОФ</t>
  </si>
  <si>
    <t>2.8</t>
  </si>
  <si>
    <t>3.1.1</t>
  </si>
  <si>
    <t xml:space="preserve">Общехозяйственные расходы всего, в т. ч.:    </t>
  </si>
  <si>
    <t>Прибыль</t>
  </si>
  <si>
    <t>Рентабельность</t>
  </si>
  <si>
    <t>Оптовая цена за 1 т.</t>
  </si>
  <si>
    <t>I кв. 2009 год</t>
  </si>
  <si>
    <t>2</t>
  </si>
  <si>
    <t>6</t>
  </si>
  <si>
    <t>7</t>
  </si>
  <si>
    <t>Добавить коммерческие расходы</t>
  </si>
  <si>
    <t>Республика Татарстан</t>
  </si>
  <si>
    <t>Дюсьметьевское</t>
  </si>
  <si>
    <t>Ишкеевское</t>
  </si>
  <si>
    <t>Катмышское</t>
  </si>
  <si>
    <t>Кемеш-Кульское</t>
  </si>
  <si>
    <t>Кляушское</t>
  </si>
  <si>
    <t>Красногорское</t>
  </si>
  <si>
    <t>Крещено-Пакшинское</t>
  </si>
  <si>
    <t>Город Лениногорск</t>
  </si>
  <si>
    <t>Куюк-Ерыксинское</t>
  </si>
  <si>
    <t>Малмыжское</t>
  </si>
  <si>
    <t>Поселок Аксубаево</t>
  </si>
  <si>
    <t>Малокирменское</t>
  </si>
  <si>
    <t>Нижнеошминское</t>
  </si>
  <si>
    <t>Нижнесуньское</t>
  </si>
  <si>
    <t>Нижнетаканышское</t>
  </si>
  <si>
    <t>Нижнешандерское</t>
  </si>
  <si>
    <t>Никифоровское</t>
  </si>
  <si>
    <t>Олуязское</t>
  </si>
  <si>
    <t>Омарское</t>
  </si>
  <si>
    <t>Отарское</t>
  </si>
  <si>
    <t>Рагозинское</t>
  </si>
  <si>
    <t>Саврушское</t>
  </si>
  <si>
    <t>Секинесское</t>
  </si>
  <si>
    <t>Сокольское</t>
  </si>
  <si>
    <t>Среднекирменское</t>
  </si>
  <si>
    <t>Суньское</t>
  </si>
  <si>
    <t>Тавельское</t>
  </si>
  <si>
    <t>Зай-Каратайское</t>
  </si>
  <si>
    <t>Зеленорощинское</t>
  </si>
  <si>
    <t>Мюдовское</t>
  </si>
  <si>
    <t>Ивановское</t>
  </si>
  <si>
    <t>Каркалинское</t>
  </si>
  <si>
    <t>Кармалкинское</t>
  </si>
  <si>
    <t>Урманчеевское</t>
  </si>
  <si>
    <t>Усалинское</t>
  </si>
  <si>
    <t>Шадчинское</t>
  </si>
  <si>
    <t>Шемяковское</t>
  </si>
  <si>
    <t>Староибрайкинское</t>
  </si>
  <si>
    <t>Якинское</t>
  </si>
  <si>
    <t>Новошешминский муниципальный район</t>
  </si>
  <si>
    <t>Азеевское</t>
  </si>
  <si>
    <t>Акбуринское</t>
  </si>
  <si>
    <t>Архангельское</t>
  </si>
  <si>
    <t>Трудолюбовское</t>
  </si>
  <si>
    <t>Буревестниковское</t>
  </si>
  <si>
    <t>Екатерининское</t>
  </si>
  <si>
    <t>Зиреклинское</t>
  </si>
  <si>
    <t>Краснооктябрьское</t>
  </si>
  <si>
    <t>Ленинское</t>
  </si>
  <si>
    <t>Новошешминское</t>
  </si>
  <si>
    <t>Уразбахтинское</t>
  </si>
  <si>
    <t>Керлигачское</t>
  </si>
  <si>
    <t>Куакбашское</t>
  </si>
  <si>
    <t>Новоаксубаевское</t>
  </si>
  <si>
    <t>Мичуринское</t>
  </si>
  <si>
    <t>Мукмин-Каратайское</t>
  </si>
  <si>
    <t>Нижнечершилинское</t>
  </si>
  <si>
    <t>Новоиштерякское</t>
  </si>
  <si>
    <t>Новочершилинское</t>
  </si>
  <si>
    <t>Письмянское</t>
  </si>
  <si>
    <t>Сарабикуловское</t>
  </si>
  <si>
    <t>Староиштерякское</t>
  </si>
  <si>
    <t>Старокувакское</t>
  </si>
  <si>
    <t>Старошугуровское</t>
  </si>
  <si>
    <t>Новоибрайкинское</t>
  </si>
  <si>
    <t>Сугушлинское</t>
  </si>
  <si>
    <t>Тимяшевское</t>
  </si>
  <si>
    <t>Туктарово-Урдалинское</t>
  </si>
  <si>
    <t>Урмышлинское</t>
  </si>
  <si>
    <t>Федотовское</t>
  </si>
  <si>
    <t>Иж-Бобьинское</t>
  </si>
  <si>
    <t>Шугуровское</t>
  </si>
  <si>
    <t>Мамадышский муниципальный район</t>
  </si>
  <si>
    <t>Албайское</t>
  </si>
  <si>
    <t>Верхнеошминское</t>
  </si>
  <si>
    <t>Город Мамадыш</t>
  </si>
  <si>
    <t>Новокиреметское</t>
  </si>
  <si>
    <t>Дигитлинское</t>
  </si>
  <si>
    <t>Кшкловское</t>
  </si>
  <si>
    <t>Нижнеберескинское</t>
  </si>
  <si>
    <t>Нижнекуюкское</t>
  </si>
  <si>
    <t>Бимское</t>
  </si>
  <si>
    <t>Новошашинское</t>
  </si>
  <si>
    <t>Узюмское</t>
  </si>
  <si>
    <t>Бавлинский муниципальный район</t>
  </si>
  <si>
    <t>Александровское</t>
  </si>
  <si>
    <t>Город Бавлы</t>
  </si>
  <si>
    <t>Алькеевское</t>
  </si>
  <si>
    <t>Исергаповское</t>
  </si>
  <si>
    <t>Кзыл-Ярское</t>
  </si>
  <si>
    <t>Крым-Сарайское</t>
  </si>
  <si>
    <t>Новозареченское</t>
  </si>
  <si>
    <t>Покровско-Урустамакское</t>
  </si>
  <si>
    <t>Поповское</t>
  </si>
  <si>
    <t>Потапово-Тумбарлинское</t>
  </si>
  <si>
    <t>Салиховское</t>
  </si>
  <si>
    <t>Татарско-Кандызское</t>
  </si>
  <si>
    <t>Тумбарлинское</t>
  </si>
  <si>
    <t>Удмуртско-Ташлинское</t>
  </si>
  <si>
    <t>Шалтинское</t>
  </si>
  <si>
    <t>Карадуванское</t>
  </si>
  <si>
    <t>Кугунурское</t>
  </si>
  <si>
    <t>Чубар-Абдулловское</t>
  </si>
  <si>
    <t>Байлянгарское</t>
  </si>
  <si>
    <t>Березнякское</t>
  </si>
  <si>
    <t>Чистопольско-Высельское</t>
  </si>
  <si>
    <t>Уразаевское</t>
  </si>
  <si>
    <t>Чистопольское</t>
  </si>
  <si>
    <t>Чувашско-Елтанское</t>
  </si>
  <si>
    <t>Ютазинский муниципальный район</t>
  </si>
  <si>
    <t>Абсалямовское</t>
  </si>
  <si>
    <t>Акбашское</t>
  </si>
  <si>
    <t>Байрякинское</t>
  </si>
  <si>
    <t>Байряки-Тамакское</t>
  </si>
  <si>
    <t>Дым-Тамакское</t>
  </si>
  <si>
    <t>Каракашлинское</t>
  </si>
  <si>
    <t>Поселок Уруссу</t>
  </si>
  <si>
    <t>Усинское</t>
  </si>
  <si>
    <t>Старокаразерикское</t>
  </si>
  <si>
    <t>Ташкичуйское</t>
  </si>
  <si>
    <t>Уруссинское</t>
  </si>
  <si>
    <t>Ютазинское</t>
  </si>
  <si>
    <t>Агрызский муниципальный район</t>
  </si>
  <si>
    <t>Чалманаратское</t>
  </si>
  <si>
    <t>Чишминское</t>
  </si>
  <si>
    <t>Чуракаевское</t>
  </si>
  <si>
    <t>Алексеевский муниципальный район</t>
  </si>
  <si>
    <t>Билярское</t>
  </si>
  <si>
    <t>Красноборское</t>
  </si>
  <si>
    <t>Большеполянское</t>
  </si>
  <si>
    <t>Большетиганское</t>
  </si>
  <si>
    <t>Бутлеровское</t>
  </si>
  <si>
    <t>Петропавловское</t>
  </si>
  <si>
    <t>Тубылгытауское</t>
  </si>
  <si>
    <t>Утяшкинское</t>
  </si>
  <si>
    <t>Чебоксарское</t>
  </si>
  <si>
    <t>Урмандеевское</t>
  </si>
  <si>
    <t>Черемуховское</t>
  </si>
  <si>
    <t>Шахмайкинское</t>
  </si>
  <si>
    <t>Нурлатский муниципальный район</t>
  </si>
  <si>
    <t>Амзинское</t>
  </si>
  <si>
    <t>Андреевское</t>
  </si>
  <si>
    <t>Ахметовское</t>
  </si>
  <si>
    <t>Биляр-Озерское</t>
  </si>
  <si>
    <t>Богдашкинское</t>
  </si>
  <si>
    <t>Бурметьевское</t>
  </si>
  <si>
    <t>Гайтанкинское</t>
  </si>
  <si>
    <t>Щербенское</t>
  </si>
  <si>
    <t>Город Нурлат</t>
  </si>
  <si>
    <t>Егоркинское</t>
  </si>
  <si>
    <t>Елаурское</t>
  </si>
  <si>
    <t>Зареченское</t>
  </si>
  <si>
    <t>Кичкальнинское</t>
  </si>
  <si>
    <t>Кульбаево-Марасинское</t>
  </si>
  <si>
    <t>Мамыковское</t>
  </si>
  <si>
    <t>Новоиглайкинское</t>
  </si>
  <si>
    <t>Новотумбинское</t>
  </si>
  <si>
    <t>Селенгушское</t>
  </si>
  <si>
    <t>Актанышский муниципальный район</t>
  </si>
  <si>
    <t>Большекукморское</t>
  </si>
  <si>
    <t>Большесардекское</t>
  </si>
  <si>
    <t>Важашурское</t>
  </si>
  <si>
    <t>Каенсарское</t>
  </si>
  <si>
    <t>Аксубаевский муниципальный район</t>
  </si>
  <si>
    <t>Каркаусское</t>
  </si>
  <si>
    <t>Кошкинское</t>
  </si>
  <si>
    <t>Лельвижское</t>
  </si>
  <si>
    <t>Лубянское</t>
  </si>
  <si>
    <t>Мамаширское</t>
  </si>
  <si>
    <t>Манзарасское</t>
  </si>
  <si>
    <t>Нижнеискубашское</t>
  </si>
  <si>
    <t>Нижнерусское</t>
  </si>
  <si>
    <t>Ныртинское</t>
  </si>
  <si>
    <t>Нырьинское</t>
  </si>
  <si>
    <t>Беловское</t>
  </si>
  <si>
    <t>Ошторма-Юмьинское</t>
  </si>
  <si>
    <t>Поселок Кукмор</t>
  </si>
  <si>
    <t>Починок-Кучуковское</t>
  </si>
  <si>
    <t>Псякское</t>
  </si>
  <si>
    <t>Сардек-Башское</t>
  </si>
  <si>
    <t>Село-Чуринское</t>
  </si>
  <si>
    <t>Среднекуморское</t>
  </si>
  <si>
    <t>Туембашское</t>
  </si>
  <si>
    <t>Уркушское</t>
  </si>
  <si>
    <t>Емелькинское</t>
  </si>
  <si>
    <t>Войкинское</t>
  </si>
  <si>
    <t>Ерыклинское</t>
  </si>
  <si>
    <t>Куркульское</t>
  </si>
  <si>
    <t>Курналинское</t>
  </si>
  <si>
    <t>Лебединское</t>
  </si>
  <si>
    <t>Лебяжинское</t>
  </si>
  <si>
    <t>Левашевское</t>
  </si>
  <si>
    <t>Крындинское</t>
  </si>
  <si>
    <t>Майнское</t>
  </si>
  <si>
    <t>Подлесно-Шенталинское</t>
  </si>
  <si>
    <t>Поселок Алексеевское</t>
  </si>
  <si>
    <t>Родниковское</t>
  </si>
  <si>
    <t>Ромодановское</t>
  </si>
  <si>
    <t>Сахаровское</t>
  </si>
  <si>
    <t>Среднетиганское</t>
  </si>
  <si>
    <t>Степношенталинское</t>
  </si>
  <si>
    <t>Ялкынское</t>
  </si>
  <si>
    <t>Алькеевский муниципальный район</t>
  </si>
  <si>
    <t>Кудашевское</t>
  </si>
  <si>
    <t>Аппаковское</t>
  </si>
  <si>
    <t>Базарно-Матакское</t>
  </si>
  <si>
    <t>Борискинское</t>
  </si>
  <si>
    <t>Верхнеколчуринское</t>
  </si>
  <si>
    <t>Каргопольское</t>
  </si>
  <si>
    <t>Нижнеалькеевское</t>
  </si>
  <si>
    <t>Нижнекачеевское</t>
  </si>
  <si>
    <t>Среднекамышлинское</t>
  </si>
  <si>
    <t>Староальметьевское</t>
  </si>
  <si>
    <t>Старочелнинское</t>
  </si>
  <si>
    <t>Степноозерское</t>
  </si>
  <si>
    <t>Тимерлекское</t>
  </si>
  <si>
    <t>Кадряковское</t>
  </si>
  <si>
    <t>Тюрнясевское</t>
  </si>
  <si>
    <t>Фомкинское</t>
  </si>
  <si>
    <t>Чулпановское</t>
  </si>
  <si>
    <t>Якушкинское</t>
  </si>
  <si>
    <t>Пестречинский муниципальный район</t>
  </si>
  <si>
    <t>Аишевское</t>
  </si>
  <si>
    <t>Белкинское</t>
  </si>
  <si>
    <t>Богородское</t>
  </si>
  <si>
    <t>Екатериновское</t>
  </si>
  <si>
    <t>Званковское</t>
  </si>
  <si>
    <t>Кибячинское</t>
  </si>
  <si>
    <t>Кобяковское</t>
  </si>
  <si>
    <t>Ковалинское</t>
  </si>
  <si>
    <t>Конское</t>
  </si>
  <si>
    <t>Кощаковское</t>
  </si>
  <si>
    <t>Кряш-Сердинское</t>
  </si>
  <si>
    <t>Аккузовское</t>
  </si>
  <si>
    <t>Кулаевское</t>
  </si>
  <si>
    <t>Ленино-Кокушкинское</t>
  </si>
  <si>
    <t>Надеждинское</t>
  </si>
  <si>
    <t>Отар-Дубровское</t>
  </si>
  <si>
    <t>Чарлинское</t>
  </si>
  <si>
    <t>Ядыгерьское</t>
  </si>
  <si>
    <t>Яныльское</t>
  </si>
  <si>
    <t>Ятмас Дусаевское</t>
  </si>
  <si>
    <t>Лаишевский муниципальный район</t>
  </si>
  <si>
    <t>Атабаевское</t>
  </si>
  <si>
    <t>Большекабанское</t>
  </si>
  <si>
    <t>Габишевское</t>
  </si>
  <si>
    <t>Город Лаишево</t>
  </si>
  <si>
    <t>Карасинское</t>
  </si>
  <si>
    <t>Державинское</t>
  </si>
  <si>
    <t>Егорьевское</t>
  </si>
  <si>
    <t>Караишевское</t>
  </si>
  <si>
    <t>Кирбинское</t>
  </si>
  <si>
    <t>Куюковское</t>
  </si>
  <si>
    <t>Макаровское</t>
  </si>
  <si>
    <t>Малоелгинское</t>
  </si>
  <si>
    <t>Матюшинское</t>
  </si>
  <si>
    <t>Нармонское</t>
  </si>
  <si>
    <t>Никольское</t>
  </si>
  <si>
    <t>Кривоозерское</t>
  </si>
  <si>
    <t>Пелевское</t>
  </si>
  <si>
    <t>Песчано-Ковалинское</t>
  </si>
  <si>
    <t>Рождественское</t>
  </si>
  <si>
    <t>Сокуровское</t>
  </si>
  <si>
    <t>Среднедевятовское</t>
  </si>
  <si>
    <t>Новоургагарское</t>
  </si>
  <si>
    <t>Салманское</t>
  </si>
  <si>
    <t>Кулегашское</t>
  </si>
  <si>
    <t>Староалпаровское</t>
  </si>
  <si>
    <t>Старокамкинское</t>
  </si>
  <si>
    <t>Староматакское</t>
  </si>
  <si>
    <t>Старосалманское</t>
  </si>
  <si>
    <t>Старохурадинское</t>
  </si>
  <si>
    <t>Большекармалинское</t>
  </si>
  <si>
    <t>Большекляринское</t>
  </si>
  <si>
    <t>Большесалтыковское</t>
  </si>
  <si>
    <t>Варваринское</t>
  </si>
  <si>
    <t>Кирельское</t>
  </si>
  <si>
    <t>Чемодуровское</t>
  </si>
  <si>
    <t>Клянчеевское</t>
  </si>
  <si>
    <t>Красновидовское</t>
  </si>
  <si>
    <t>Малосалтыковское</t>
  </si>
  <si>
    <t>Осинниковское</t>
  </si>
  <si>
    <t>Поселок Камское Устье</t>
  </si>
  <si>
    <t>Поселок Куйбышевский Затон</t>
  </si>
  <si>
    <t>Поселок Тенишево</t>
  </si>
  <si>
    <t>Старобарышевское</t>
  </si>
  <si>
    <t>Староказеевское</t>
  </si>
  <si>
    <t>Сюкеевское</t>
  </si>
  <si>
    <t>Теньковское</t>
  </si>
  <si>
    <t>Уразлинское</t>
  </si>
  <si>
    <t>Янгасалское</t>
  </si>
  <si>
    <t>Тяжбердинское</t>
  </si>
  <si>
    <t>Чувашско-Бродское</t>
  </si>
  <si>
    <t>Чувашско-Бурнаевское</t>
  </si>
  <si>
    <t>Шибашинское</t>
  </si>
  <si>
    <t>Кучуковское</t>
  </si>
  <si>
    <t>Юхмачинское</t>
  </si>
  <si>
    <t>Альметьевский муниципальный район</t>
  </si>
  <si>
    <t>Абдрахмановское</t>
  </si>
  <si>
    <t>Альметьевское</t>
  </si>
  <si>
    <t>Азевское</t>
  </si>
  <si>
    <t>Багряж-Никольское</t>
  </si>
  <si>
    <t>Бишмунчинское</t>
  </si>
  <si>
    <t>Бутинское</t>
  </si>
  <si>
    <t>Васильевское</t>
  </si>
  <si>
    <t>Новобизякинское</t>
  </si>
  <si>
    <t>Верхнеакташское</t>
  </si>
  <si>
    <t>Верхнемактаминское</t>
  </si>
  <si>
    <t>Город Альметьевск</t>
  </si>
  <si>
    <t>Елховское</t>
  </si>
  <si>
    <t>Ерсубайкинское</t>
  </si>
  <si>
    <t>Калейкинское</t>
  </si>
  <si>
    <t>Кама-Исмагиловское</t>
  </si>
  <si>
    <t>Кичуйское</t>
  </si>
  <si>
    <t>Кичучатовское</t>
  </si>
  <si>
    <t>Столбищенское</t>
  </si>
  <si>
    <t>Татарско-Сараловское</t>
  </si>
  <si>
    <t>Татарско-Янтыкское</t>
  </si>
  <si>
    <t>Чирповское</t>
  </si>
  <si>
    <t>Лениногорский муниципальный район</t>
  </si>
  <si>
    <t>Глазовское</t>
  </si>
  <si>
    <t>Новомазинское</t>
  </si>
  <si>
    <t>Новомелькенское</t>
  </si>
  <si>
    <t>Подгорно-Байларское</t>
  </si>
  <si>
    <t>Старомазинское</t>
  </si>
  <si>
    <t>Староматвеевское</t>
  </si>
  <si>
    <t>Старокиязлинское</t>
  </si>
  <si>
    <t>Урусовское</t>
  </si>
  <si>
    <t>Юртовское</t>
  </si>
  <si>
    <t>Юшадинское</t>
  </si>
  <si>
    <t>Муслюмовский муниципальный район</t>
  </si>
  <si>
    <t>Амикеевское</t>
  </si>
  <si>
    <t>Старотатарско-Адамское</t>
  </si>
  <si>
    <t>Баланнинское</t>
  </si>
  <si>
    <t>Баюковское</t>
  </si>
  <si>
    <t>Большечекмакское</t>
  </si>
  <si>
    <t>Варяш-Башское</t>
  </si>
  <si>
    <t>Исансуповское</t>
  </si>
  <si>
    <t>Кряш-Шуранское</t>
  </si>
  <si>
    <t>Мелля-Тамакское</t>
  </si>
  <si>
    <t>Митряевское</t>
  </si>
  <si>
    <t>Михайловское</t>
  </si>
  <si>
    <t>Кукморский муниципальный район</t>
  </si>
  <si>
    <t>Менделеевский муниципальный район</t>
  </si>
  <si>
    <t>Абалачевское</t>
  </si>
  <si>
    <t>Бизякинское</t>
  </si>
  <si>
    <t>Брюшлинское</t>
  </si>
  <si>
    <t>Город Менделеевск</t>
  </si>
  <si>
    <t>Енабердинское</t>
  </si>
  <si>
    <t>Ижевское</t>
  </si>
  <si>
    <t>Камаевское</t>
  </si>
  <si>
    <t>Монашевское</t>
  </si>
  <si>
    <t>Староильдеряковское</t>
  </si>
  <si>
    <t>Мунайкинское</t>
  </si>
  <si>
    <t>Псеевское</t>
  </si>
  <si>
    <t>Старогришкинское</t>
  </si>
  <si>
    <t>Татарско-Челнинское</t>
  </si>
  <si>
    <t>Тихоновское</t>
  </si>
  <si>
    <t>Исенбаевское</t>
  </si>
  <si>
    <t>Тойгузинское</t>
  </si>
  <si>
    <t>Тураевское</t>
  </si>
  <si>
    <t>Мензелинский муниципальный район</t>
  </si>
  <si>
    <t>Атряклинское</t>
  </si>
  <si>
    <t>Аюское</t>
  </si>
  <si>
    <t>Старокиреметское</t>
  </si>
  <si>
    <t>Бикбуловское</t>
  </si>
  <si>
    <t>Верхнетакерменское</t>
  </si>
  <si>
    <t>Город Мензелинск</t>
  </si>
  <si>
    <t>им Воровского</t>
  </si>
  <si>
    <t>Иркеняшское</t>
  </si>
  <si>
    <t>Муслюмовское</t>
  </si>
  <si>
    <t>Старотимошкинское</t>
  </si>
  <si>
    <t>Сосновское</t>
  </si>
  <si>
    <t>Среднекушкетское</t>
  </si>
  <si>
    <t>Ципьинское</t>
  </si>
  <si>
    <t>Шишинерское</t>
  </si>
  <si>
    <t>Шубанское</t>
  </si>
  <si>
    <t>Бирючевское</t>
  </si>
  <si>
    <t>Янгуловское</t>
  </si>
  <si>
    <t>Бугульминский муниципальный район</t>
  </si>
  <si>
    <t>Березовское</t>
  </si>
  <si>
    <t>Большефедоровское</t>
  </si>
  <si>
    <t>Восточное</t>
  </si>
  <si>
    <t>Вязовское</t>
  </si>
  <si>
    <t>Город Бугульма</t>
  </si>
  <si>
    <t>Ключевское</t>
  </si>
  <si>
    <t>Вахитовское</t>
  </si>
  <si>
    <t>Малобугульминское</t>
  </si>
  <si>
    <t>Наратлинское</t>
  </si>
  <si>
    <t>Новоалександровское</t>
  </si>
  <si>
    <t>Новосумароковское</t>
  </si>
  <si>
    <t>Петровское</t>
  </si>
  <si>
    <t>Подгорненское</t>
  </si>
  <si>
    <t>Поселок Карабаш</t>
  </si>
  <si>
    <t>Коноваловское</t>
  </si>
  <si>
    <t>Кузембетьевское</t>
  </si>
  <si>
    <t>Наратлы-Кичуское</t>
  </si>
  <si>
    <t>Николаевское</t>
  </si>
  <si>
    <t>Пановское</t>
  </si>
  <si>
    <t>Пестречинское</t>
  </si>
  <si>
    <t>Пимерское</t>
  </si>
  <si>
    <t>Татарско-Ходяшевское</t>
  </si>
  <si>
    <t>Читинское</t>
  </si>
  <si>
    <t>Шалинское</t>
  </si>
  <si>
    <t>Актанышбашское</t>
  </si>
  <si>
    <t>Шигалеевское</t>
  </si>
  <si>
    <t>Янцеварское</t>
  </si>
  <si>
    <t>Рыбно-Слободский муниципальный район</t>
  </si>
  <si>
    <t>Анатышское</t>
  </si>
  <si>
    <t>Балыклы-Чукаевское</t>
  </si>
  <si>
    <t>Бетьковское</t>
  </si>
  <si>
    <t>Биектауское</t>
  </si>
  <si>
    <t>Большеелгинское</t>
  </si>
  <si>
    <t>Большекульгинское</t>
  </si>
  <si>
    <t>Большемашлякское</t>
  </si>
  <si>
    <t>Актанышское</t>
  </si>
  <si>
    <t>Большеошнякское</t>
  </si>
  <si>
    <t>Большесалтанское</t>
  </si>
  <si>
    <t>Козяково-Челнинское</t>
  </si>
  <si>
    <t>Корноуховское</t>
  </si>
  <si>
    <t>Спасское</t>
  </si>
  <si>
    <t>Староисаковское</t>
  </si>
  <si>
    <t>Верхнестярлинское</t>
  </si>
  <si>
    <t>Татарско-Дымское</t>
  </si>
  <si>
    <t>Буинский муниципальный район</t>
  </si>
  <si>
    <t>Адав-Тулумбаевское</t>
  </si>
  <si>
    <t>Аксунское</t>
  </si>
  <si>
    <t>Альшеевское</t>
  </si>
  <si>
    <t>Альшиховское</t>
  </si>
  <si>
    <t>Бик-Утеевское</t>
  </si>
  <si>
    <t>Малолызинское</t>
  </si>
  <si>
    <t>Норминское</t>
  </si>
  <si>
    <t>Балтачевское</t>
  </si>
  <si>
    <t>Нуринерское</t>
  </si>
  <si>
    <t>Пижмарское</t>
  </si>
  <si>
    <t>Поселок Балтаси</t>
  </si>
  <si>
    <t>Салаусское</t>
  </si>
  <si>
    <t>Смаильское</t>
  </si>
  <si>
    <t>Большефроловское</t>
  </si>
  <si>
    <t>Бюрганское</t>
  </si>
  <si>
    <t>Верхнелащинское</t>
  </si>
  <si>
    <t>Город Азнакаево</t>
  </si>
  <si>
    <t>Город Буинск</t>
  </si>
  <si>
    <t>Исаковское</t>
  </si>
  <si>
    <t>Кайбицкое</t>
  </si>
  <si>
    <t>Киятское</t>
  </si>
  <si>
    <t>Кошки-Теняковское</t>
  </si>
  <si>
    <t>Кугарчинское</t>
  </si>
  <si>
    <t>Кукеевское</t>
  </si>
  <si>
    <t>Кутлу-Букашское</t>
  </si>
  <si>
    <t>Масловское</t>
  </si>
  <si>
    <t>Нижнетимерлекское</t>
  </si>
  <si>
    <t>Новоарышское</t>
  </si>
  <si>
    <t>Атясевское</t>
  </si>
  <si>
    <t>Полянское</t>
  </si>
  <si>
    <t>Поселок Рыбная Слобода</t>
  </si>
  <si>
    <t>Русско-Ошнякское</t>
  </si>
  <si>
    <t>Сорочье-Горское</t>
  </si>
  <si>
    <t>Троицко-Урайское</t>
  </si>
  <si>
    <t>Урахчинское</t>
  </si>
  <si>
    <t>Шеморбашское</t>
  </si>
  <si>
    <t>Шетнево-Тулушское</t>
  </si>
  <si>
    <t>Шумбутское</t>
  </si>
  <si>
    <t>Шумковское</t>
  </si>
  <si>
    <t>Верхнеяхшеевское</t>
  </si>
  <si>
    <t>Юлсубинское</t>
  </si>
  <si>
    <t>Сабинский муниципальный район</t>
  </si>
  <si>
    <t>Арташское</t>
  </si>
  <si>
    <t>Большекибячинское</t>
  </si>
  <si>
    <t>Большеныртинское</t>
  </si>
  <si>
    <t>Большешинарское</t>
  </si>
  <si>
    <t>Верхнесиметское</t>
  </si>
  <si>
    <t>Евлаштауское</t>
  </si>
  <si>
    <t>Изминское</t>
  </si>
  <si>
    <t>Кошки-Шемякинское</t>
  </si>
  <si>
    <t>Малобуинковское</t>
  </si>
  <si>
    <t>Мещеряковское</t>
  </si>
  <si>
    <t>Мокросавалеевское</t>
  </si>
  <si>
    <t>Нижненаратбашское</t>
  </si>
  <si>
    <t>Ильбяковское</t>
  </si>
  <si>
    <t>Новотинчалинское</t>
  </si>
  <si>
    <t>Новочечкабское</t>
  </si>
  <si>
    <t>Нурлатское</t>
  </si>
  <si>
    <t>Рунгинское</t>
  </si>
  <si>
    <t>Сорок-Сайдакское</t>
  </si>
  <si>
    <t>Старостуденецкое</t>
  </si>
  <si>
    <t>Костенеевское</t>
  </si>
  <si>
    <t>Лекаревское</t>
  </si>
  <si>
    <t>Мортовское</t>
  </si>
  <si>
    <t>Мурзихинское</t>
  </si>
  <si>
    <t>Поспеловское</t>
  </si>
  <si>
    <t>Старокуклюкское</t>
  </si>
  <si>
    <t>Староюрашское</t>
  </si>
  <si>
    <t>Татарско-Шуганское</t>
  </si>
  <si>
    <t>Танайское</t>
  </si>
  <si>
    <t>Татарско Дюм-Дюмское</t>
  </si>
  <si>
    <t>Яковлевское</t>
  </si>
  <si>
    <t>Заинский муниципальный район</t>
  </si>
  <si>
    <t>Аксаринское</t>
  </si>
  <si>
    <t>Александро-Слободское</t>
  </si>
  <si>
    <t>Багряжское</t>
  </si>
  <si>
    <t>Иштуганское</t>
  </si>
  <si>
    <t>Казкеевское</t>
  </si>
  <si>
    <t>Кильдебякское</t>
  </si>
  <si>
    <t>Корсабашское</t>
  </si>
  <si>
    <t>Мешинское</t>
  </si>
  <si>
    <t>Мичанское</t>
  </si>
  <si>
    <t>Нижнешитцинское</t>
  </si>
  <si>
    <t>Поселок Богатые Сабы</t>
  </si>
  <si>
    <t>Сатышевское</t>
  </si>
  <si>
    <t>Староикшурминское</t>
  </si>
  <si>
    <t>Тимершикское</t>
  </si>
  <si>
    <t>Шеморданское</t>
  </si>
  <si>
    <t>Кировское</t>
  </si>
  <si>
    <t>Шикшинское</t>
  </si>
  <si>
    <t>Юлбатское</t>
  </si>
  <si>
    <t>Миннибаевское</t>
  </si>
  <si>
    <t>Нижнеабдуловское</t>
  </si>
  <si>
    <t>Новокашировское</t>
  </si>
  <si>
    <t>Новонадыровское</t>
  </si>
  <si>
    <t>Новоникольское</t>
  </si>
  <si>
    <t>Новотроицкое</t>
  </si>
  <si>
    <t>Сарсак-Омгинское</t>
  </si>
  <si>
    <t>Поселок Нижняя Мактама</t>
  </si>
  <si>
    <t>Сиренькинское</t>
  </si>
  <si>
    <t>Старомихайловское</t>
  </si>
  <si>
    <t>Старосуркинское</t>
  </si>
  <si>
    <t>Бегишевское</t>
  </si>
  <si>
    <t>Бухарайское</t>
  </si>
  <si>
    <t>Верхненалимское</t>
  </si>
  <si>
    <t>Тойкинское</t>
  </si>
  <si>
    <t>Верхнепинячинское</t>
  </si>
  <si>
    <t>Верхнешипкинское</t>
  </si>
  <si>
    <t>Город Заинск</t>
  </si>
  <si>
    <t>Гулькинское</t>
  </si>
  <si>
    <t>Дуртмунчинское</t>
  </si>
  <si>
    <t>Кадыровское</t>
  </si>
  <si>
    <t>Нижнебишевское</t>
  </si>
  <si>
    <t>Новоспасское</t>
  </si>
  <si>
    <t>Поручиковское</t>
  </si>
  <si>
    <t>Тумутукское</t>
  </si>
  <si>
    <t>Савалеевское</t>
  </si>
  <si>
    <t>Сармаш-Башское</t>
  </si>
  <si>
    <t>Светлоозерское</t>
  </si>
  <si>
    <t>Старо-Мавринское</t>
  </si>
  <si>
    <t>Тюгеевское</t>
  </si>
  <si>
    <t>Девятернинское</t>
  </si>
  <si>
    <t>Нижнеураспугинское</t>
  </si>
  <si>
    <t>Новопольское</t>
  </si>
  <si>
    <t>Урманаевское</t>
  </si>
  <si>
    <t>Октябрьское</t>
  </si>
  <si>
    <t>Осиновское</t>
  </si>
  <si>
    <t>Урсаевское</t>
  </si>
  <si>
    <t>Сулеевское</t>
  </si>
  <si>
    <t>Тайсугановское</t>
  </si>
  <si>
    <t>Урсалинское</t>
  </si>
  <si>
    <t>Ямашинское</t>
  </si>
  <si>
    <t>Ямашское</t>
  </si>
  <si>
    <t>Старосляковское</t>
  </si>
  <si>
    <t>Апастовский муниципальный район</t>
  </si>
  <si>
    <t>Альмендеровское</t>
  </si>
  <si>
    <t>Бакрчинское</t>
  </si>
  <si>
    <t>Бишевское</t>
  </si>
  <si>
    <t>Большеболгоярское</t>
  </si>
  <si>
    <t>Большекокузское</t>
  </si>
  <si>
    <t>Булым-Булыхчинское</t>
  </si>
  <si>
    <t>Верхнеаткозинское</t>
  </si>
  <si>
    <t>Верхнеиндырчинское</t>
  </si>
  <si>
    <t>Деушевское</t>
  </si>
  <si>
    <t>Старочекалдинское</t>
  </si>
  <si>
    <t>Ишеевское</t>
  </si>
  <si>
    <t>Каратунское</t>
  </si>
  <si>
    <t>Кзыл-Тауское</t>
  </si>
  <si>
    <t>Куштовское</t>
  </si>
  <si>
    <t>Поселок Апастово</t>
  </si>
  <si>
    <t>Сатламышевское</t>
  </si>
  <si>
    <t>Среднебалтаевское</t>
  </si>
  <si>
    <t>Староюмралинское</t>
  </si>
  <si>
    <t>Табар-Черкийское</t>
  </si>
  <si>
    <t>Тутаевское</t>
  </si>
  <si>
    <t>Чубуклинское</t>
  </si>
  <si>
    <t>Зеленодольский муниципальный район</t>
  </si>
  <si>
    <t>Айшинское</t>
  </si>
  <si>
    <t>Акзигитовское</t>
  </si>
  <si>
    <t>Бишнинское</t>
  </si>
  <si>
    <t>Большеачасырское</t>
  </si>
  <si>
    <t>Большеключинское</t>
  </si>
  <si>
    <t>Большекургузинское</t>
  </si>
  <si>
    <t>Большеходяшевское</t>
  </si>
  <si>
    <t>Большеширданское</t>
  </si>
  <si>
    <t>Большеякинское</t>
  </si>
  <si>
    <t>Город Зеленодольск</t>
  </si>
  <si>
    <t>Кугеевское</t>
  </si>
  <si>
    <t>Кугушевское</t>
  </si>
  <si>
    <t>Мамадыш-Акиловское</t>
  </si>
  <si>
    <t>Мизиновское</t>
  </si>
  <si>
    <t>Молвинское</t>
  </si>
  <si>
    <t>Поселок Васильево</t>
  </si>
  <si>
    <t>Поселок Нижние Вязовые</t>
  </si>
  <si>
    <t>Раифское</t>
  </si>
  <si>
    <t>Кильдюшевское</t>
  </si>
  <si>
    <t>Киртелинское</t>
  </si>
  <si>
    <t>Кляшевское</t>
  </si>
  <si>
    <t>Кошки-Новотимбаевское</t>
  </si>
  <si>
    <t>Табарлинское</t>
  </si>
  <si>
    <t>Черемшанское</t>
  </si>
  <si>
    <t>Чуру-Барышевское</t>
  </si>
  <si>
    <t>Шамбулыхчинское</t>
  </si>
  <si>
    <t>Клементейкинское</t>
  </si>
  <si>
    <t>Салаушское</t>
  </si>
  <si>
    <t>Кузайкинское</t>
  </si>
  <si>
    <t>Кульшариповское</t>
  </si>
  <si>
    <t>Лесно-Калейкинское</t>
  </si>
  <si>
    <t>Маметьевское</t>
  </si>
  <si>
    <t>Арский муниципальный район</t>
  </si>
  <si>
    <t>Апазовское</t>
  </si>
  <si>
    <t>Венетинское</t>
  </si>
  <si>
    <t>Казанбашское</t>
  </si>
  <si>
    <t>Качелинское</t>
  </si>
  <si>
    <t>Кошлаучское</t>
  </si>
  <si>
    <t>Купербашское</t>
  </si>
  <si>
    <t>Терсинское</t>
  </si>
  <si>
    <t>Алан-Бексерское</t>
  </si>
  <si>
    <t>Альдермышское</t>
  </si>
  <si>
    <t>Березкинское</t>
  </si>
  <si>
    <t>Бирюлинское</t>
  </si>
  <si>
    <t>Большебитаманское</t>
  </si>
  <si>
    <t>Масягутовское</t>
  </si>
  <si>
    <t>Большековалинское</t>
  </si>
  <si>
    <t>Высокогорское</t>
  </si>
  <si>
    <t>Дачное</t>
  </si>
  <si>
    <t>Лаптевское</t>
  </si>
  <si>
    <t>Льяшевское</t>
  </si>
  <si>
    <t>Малоатрясское</t>
  </si>
  <si>
    <t>Малобисяринское</t>
  </si>
  <si>
    <t>Малошемякинское</t>
  </si>
  <si>
    <t>Старобайсаровское</t>
  </si>
  <si>
    <t>Монастырское</t>
  </si>
  <si>
    <t>Починок-Ново-Льяшевское</t>
  </si>
  <si>
    <t>Сюндюковское</t>
  </si>
  <si>
    <t>Тоншерминское</t>
  </si>
  <si>
    <t>Урюмское</t>
  </si>
  <si>
    <t>Федоровское</t>
  </si>
  <si>
    <t>Чинчуринское</t>
  </si>
  <si>
    <t>Чувашско-Черепановское</t>
  </si>
  <si>
    <t>Тукаевский муниципальный район</t>
  </si>
  <si>
    <t>Старобугадинское</t>
  </si>
  <si>
    <t>Азьмушкинское</t>
  </si>
  <si>
    <t>Бетькинское</t>
  </si>
  <si>
    <t>Биклянское</t>
  </si>
  <si>
    <t>Биюрганское</t>
  </si>
  <si>
    <t>Бурдинское</t>
  </si>
  <si>
    <t>Иштеряковское</t>
  </si>
  <si>
    <t>Калмашское</t>
  </si>
  <si>
    <t>Калмиинское</t>
  </si>
  <si>
    <t>Князевское</t>
  </si>
  <si>
    <t>Комсомольское</t>
  </si>
  <si>
    <t>Дубъязское</t>
  </si>
  <si>
    <t>Иске-Казанское</t>
  </si>
  <si>
    <t>Казакларское</t>
  </si>
  <si>
    <t>Константиновское</t>
  </si>
  <si>
    <t>Красносельское</t>
  </si>
  <si>
    <t>Куркачинское</t>
  </si>
  <si>
    <t>Мемдельское</t>
  </si>
  <si>
    <t>Микулинское</t>
  </si>
  <si>
    <t>Мульминское</t>
  </si>
  <si>
    <t>Пермяковское</t>
  </si>
  <si>
    <t>Село-Алатское</t>
  </si>
  <si>
    <t>Семиозерское</t>
  </si>
  <si>
    <t>Суксинское</t>
  </si>
  <si>
    <t>Ташлы-Ковалинское</t>
  </si>
  <si>
    <t>Усадское</t>
  </si>
  <si>
    <t>Чепчуговское</t>
  </si>
  <si>
    <t>Чернышевское</t>
  </si>
  <si>
    <t>Поселок Актюбинский</t>
  </si>
  <si>
    <t>Чиршинское</t>
  </si>
  <si>
    <t>Шапшинское</t>
  </si>
  <si>
    <t>Шуманское</t>
  </si>
  <si>
    <t>Ямашурминское</t>
  </si>
  <si>
    <t>город Набережные Челны</t>
  </si>
  <si>
    <t>Дрожжановский муниципальный район</t>
  </si>
  <si>
    <t>Алешкин-Саплыкское</t>
  </si>
  <si>
    <t>Старокурмашевское</t>
  </si>
  <si>
    <t>Круглопольское</t>
  </si>
  <si>
    <t>Кузкеевское</t>
  </si>
  <si>
    <t>Малошильнинское</t>
  </si>
  <si>
    <t>Мелекесское</t>
  </si>
  <si>
    <t>Мусабай-Заводское</t>
  </si>
  <si>
    <t>Нижнесуыксинское</t>
  </si>
  <si>
    <t>Семекеевское</t>
  </si>
  <si>
    <t>Староабдуловское</t>
  </si>
  <si>
    <t>Стародрюшское</t>
  </si>
  <si>
    <t>Старосафаровское</t>
  </si>
  <si>
    <t>Тлянче-Тамакское</t>
  </si>
  <si>
    <t>Шильнебашское</t>
  </si>
  <si>
    <t>Янга-Булякское</t>
  </si>
  <si>
    <t>Тюлячинский муниципальный район</t>
  </si>
  <si>
    <t>Абдинское</t>
  </si>
  <si>
    <t>Айдаровское</t>
  </si>
  <si>
    <t>Аланское</t>
  </si>
  <si>
    <t>Баландышское</t>
  </si>
  <si>
    <t>Большеметескинское</t>
  </si>
  <si>
    <t>Большемешское</t>
  </si>
  <si>
    <t>Такталачукское</t>
  </si>
  <si>
    <t>Большенырсинское</t>
  </si>
  <si>
    <t>Верхнекибякозинское</t>
  </si>
  <si>
    <t>Малокибякозинское</t>
  </si>
  <si>
    <t>Старозюринское</t>
  </si>
  <si>
    <t>Большеаксинское</t>
  </si>
  <si>
    <t>Большецильнинское</t>
  </si>
  <si>
    <t>Сапеевское</t>
  </si>
  <si>
    <t>Городищенское</t>
  </si>
  <si>
    <t>Звездинское</t>
  </si>
  <si>
    <t>Айбашское</t>
  </si>
  <si>
    <t>Малоцильнинское</t>
  </si>
  <si>
    <t>Марсовское</t>
  </si>
  <si>
    <t>Матакское</t>
  </si>
  <si>
    <t>Город Агрыз</t>
  </si>
  <si>
    <t>Нижнечекурское</t>
  </si>
  <si>
    <t>Новобурундуковское</t>
  </si>
  <si>
    <t>Новоильмовское</t>
  </si>
  <si>
    <t>Новоишлинское</t>
  </si>
  <si>
    <t>Село-Убейское</t>
  </si>
  <si>
    <t>Сарлинское</t>
  </si>
  <si>
    <t>Стародрожжановское</t>
  </si>
  <si>
    <t>Старокакерлинское</t>
  </si>
  <si>
    <t>Старочукалинское</t>
  </si>
  <si>
    <t>Старошаймурзинское</t>
  </si>
  <si>
    <t>Чувашско-Дрожжановское</t>
  </si>
  <si>
    <t>Шланговское</t>
  </si>
  <si>
    <t>Елабужский муниципальный район</t>
  </si>
  <si>
    <t>Бехтеревское</t>
  </si>
  <si>
    <t>Большееловское</t>
  </si>
  <si>
    <t>Сухояшское</t>
  </si>
  <si>
    <t>Тюлячинское</t>
  </si>
  <si>
    <t>Узякское</t>
  </si>
  <si>
    <t>Шадкинское</t>
  </si>
  <si>
    <t>Черемшанский муниципальный район</t>
  </si>
  <si>
    <t>Русско-Азелеевское</t>
  </si>
  <si>
    <t>Свияжское</t>
  </si>
  <si>
    <t>Кайбицкий муниципальный район</t>
  </si>
  <si>
    <t>Багаевское</t>
  </si>
  <si>
    <t>Большекайбицкое</t>
  </si>
  <si>
    <t>Большеподберезинское</t>
  </si>
  <si>
    <t>Большерусаковское</t>
  </si>
  <si>
    <t>Бурундуковское</t>
  </si>
  <si>
    <t>Учаллинское</t>
  </si>
  <si>
    <t>Кулангинское</t>
  </si>
  <si>
    <t>Кушманское</t>
  </si>
  <si>
    <t>Маломеминское</t>
  </si>
  <si>
    <t>Молькеевское</t>
  </si>
  <si>
    <t>Муралинское</t>
  </si>
  <si>
    <t>Старотябердинское</t>
  </si>
  <si>
    <t>Ульянковское</t>
  </si>
  <si>
    <t>Хозесановское</t>
  </si>
  <si>
    <t>Чалпинское</t>
  </si>
  <si>
    <t>Чутеевское</t>
  </si>
  <si>
    <t>Эбалаковское</t>
  </si>
  <si>
    <t>Большекачкинское</t>
  </si>
  <si>
    <t>Большешурнякское</t>
  </si>
  <si>
    <t>Город Елабуга</t>
  </si>
  <si>
    <t>Рангазарское</t>
  </si>
  <si>
    <t>Саклов-Башское</t>
  </si>
  <si>
    <t>Сармановское</t>
  </si>
  <si>
    <t>Масадинское</t>
  </si>
  <si>
    <t>Старо-Имянское</t>
  </si>
  <si>
    <t>Старокаширское</t>
  </si>
  <si>
    <t>Старомензелябашское</t>
  </si>
  <si>
    <t>Чукмарлинское</t>
  </si>
  <si>
    <t>Шарлиареминское</t>
  </si>
  <si>
    <t>Кадыбашское</t>
  </si>
  <si>
    <t>Янурусовское</t>
  </si>
  <si>
    <t>Спасский муниципальный район</t>
  </si>
  <si>
    <t>Аграмаковское</t>
  </si>
  <si>
    <t>Антоновское</t>
  </si>
  <si>
    <t>Бураковское</t>
  </si>
  <si>
    <t>Новоалимовское</t>
  </si>
  <si>
    <t>Город Болгар</t>
  </si>
  <si>
    <t>Иж-Борискинское</t>
  </si>
  <si>
    <t>Измерское</t>
  </si>
  <si>
    <t>Иске-Рязапское</t>
  </si>
  <si>
    <t>Кимовское</t>
  </si>
  <si>
    <t>Краснослободское</t>
  </si>
  <si>
    <t>Кузнечихинское</t>
  </si>
  <si>
    <t>Кураловское</t>
  </si>
  <si>
    <t>Камско-Устьинский муниципальный район</t>
  </si>
  <si>
    <t>Большебуртасское</t>
  </si>
  <si>
    <t>Старотинчалинское</t>
  </si>
  <si>
    <t>Тимбаевское</t>
  </si>
  <si>
    <t>Черки-Гришинское</t>
  </si>
  <si>
    <t>Черки-Кильдуразское</t>
  </si>
  <si>
    <t>Какре-Елгинское</t>
  </si>
  <si>
    <t>Чувашско-Кищаковское</t>
  </si>
  <si>
    <t>Энтуганское</t>
  </si>
  <si>
    <t>Яшевское</t>
  </si>
  <si>
    <t>Верхнеуслонский муниципальный район</t>
  </si>
  <si>
    <t>Большемеминское</t>
  </si>
  <si>
    <t>Бурнашевское</t>
  </si>
  <si>
    <t>Введенско-Слободское</t>
  </si>
  <si>
    <t>Верхнеуслонское</t>
  </si>
  <si>
    <t>Канашское</t>
  </si>
  <si>
    <t>Карамалинское</t>
  </si>
  <si>
    <t>Кильдеевское</t>
  </si>
  <si>
    <t>Коргузинское</t>
  </si>
  <si>
    <t>Майданское</t>
  </si>
  <si>
    <t>Макуловское</t>
  </si>
  <si>
    <t>Набережно-Морквашское</t>
  </si>
  <si>
    <t>Нижнеуслонское</t>
  </si>
  <si>
    <t>Новорусско-Маматкозинское</t>
  </si>
  <si>
    <t>Ново-Курмашевское</t>
  </si>
  <si>
    <t>Приволжское</t>
  </si>
  <si>
    <t>Среднеюрткульское</t>
  </si>
  <si>
    <t>Трехозерское</t>
  </si>
  <si>
    <t>Чэчэклинское</t>
  </si>
  <si>
    <t>Ямбухтинское</t>
  </si>
  <si>
    <t>Тетюшский муниципальный район</t>
  </si>
  <si>
    <t>Алабердинское</t>
  </si>
  <si>
    <t>Алекино-Полянское</t>
  </si>
  <si>
    <t>Байрашевское</t>
  </si>
  <si>
    <t>Беденьгинское</t>
  </si>
  <si>
    <t>Бессоновское</t>
  </si>
  <si>
    <t>Сармановский муниципальный район</t>
  </si>
  <si>
    <t>Азалаковское</t>
  </si>
  <si>
    <t>Большенуркеевское</t>
  </si>
  <si>
    <t>Верхне-Чершилинское</t>
  </si>
  <si>
    <t>Иляксазское</t>
  </si>
  <si>
    <t>Кавзияковское</t>
  </si>
  <si>
    <t>Кузякинское</t>
  </si>
  <si>
    <t>Карашай-Сакловское</t>
  </si>
  <si>
    <t>Лешев-Тамакское</t>
  </si>
  <si>
    <t>Печищинское</t>
  </si>
  <si>
    <t>Мальбагушское</t>
  </si>
  <si>
    <t>Соболевское</t>
  </si>
  <si>
    <t>Шеланговское</t>
  </si>
  <si>
    <t>Ямбулатовское</t>
  </si>
  <si>
    <t>Высокогорский муниципальный район</t>
  </si>
  <si>
    <t>Нижнетабынское</t>
  </si>
  <si>
    <t>Новоусинское</t>
  </si>
  <si>
    <t>Семяковское</t>
  </si>
  <si>
    <t>Старокарамалинское</t>
  </si>
  <si>
    <t>Тойгильдинское</t>
  </si>
  <si>
    <t>Уразметьевское</t>
  </si>
  <si>
    <t>Шуганское</t>
  </si>
  <si>
    <t>Нижнекамский муниципальный район</t>
  </si>
  <si>
    <t>Афанасовское</t>
  </si>
  <si>
    <t>Староузеевское</t>
  </si>
  <si>
    <t>Город Нижнекамск</t>
  </si>
  <si>
    <t>Елантовское</t>
  </si>
  <si>
    <t>Каенлинское</t>
  </si>
  <si>
    <t>Кармалинское</t>
  </si>
  <si>
    <t>Краснокадкинское</t>
  </si>
  <si>
    <t>Красноключинское</t>
  </si>
  <si>
    <t>Майскогорское</t>
  </si>
  <si>
    <t>Нижнеуратьминское</t>
  </si>
  <si>
    <t>Лякинское</t>
  </si>
  <si>
    <t>Муртыш-Тамакское</t>
  </si>
  <si>
    <t>Новоимянское</t>
  </si>
  <si>
    <t>Петровско-Заводское</t>
  </si>
  <si>
    <t>Поселок Джалиль</t>
  </si>
  <si>
    <t>Большеатрясское</t>
  </si>
  <si>
    <t>Большетарханское</t>
  </si>
  <si>
    <t>Большетурминское</t>
  </si>
  <si>
    <t>Большешемякинское</t>
  </si>
  <si>
    <t>Вожжинское</t>
  </si>
  <si>
    <t>Город Тетюши</t>
  </si>
  <si>
    <t>Жуковское</t>
  </si>
  <si>
    <t>Староаймановское</t>
  </si>
  <si>
    <t>Балтасинский муниципальный район</t>
  </si>
  <si>
    <t>Бурбашское</t>
  </si>
  <si>
    <t>Бурнакское</t>
  </si>
  <si>
    <t>Асеевское</t>
  </si>
  <si>
    <t>Верхнесубашское</t>
  </si>
  <si>
    <t>Наласинское</t>
  </si>
  <si>
    <t>Новокинерское</t>
  </si>
  <si>
    <t>Новокишитское</t>
  </si>
  <si>
    <t>Новокырлайское</t>
  </si>
  <si>
    <t>Нусинское</t>
  </si>
  <si>
    <t>Сизинское</t>
  </si>
  <si>
    <t>Сикертанское</t>
  </si>
  <si>
    <t>Поселок Камские Поляны</t>
  </si>
  <si>
    <t>Сунчелеевское</t>
  </si>
  <si>
    <t>Простинское</t>
  </si>
  <si>
    <t>Старошешминское</t>
  </si>
  <si>
    <t>Сухаревское</t>
  </si>
  <si>
    <t>Шереметьевское</t>
  </si>
  <si>
    <t>Шингальчинское</t>
  </si>
  <si>
    <t>Беркет-Ключевское</t>
  </si>
  <si>
    <t>Верхнекаменское</t>
  </si>
  <si>
    <t>Татарско-Суксинское</t>
  </si>
  <si>
    <t>Ивашкинское</t>
  </si>
  <si>
    <t>Карамышевское</t>
  </si>
  <si>
    <t>Кутеминское</t>
  </si>
  <si>
    <t>Нижнекармалкинское</t>
  </si>
  <si>
    <t>Нижнечегодайское</t>
  </si>
  <si>
    <t>Новокадеевское</t>
  </si>
  <si>
    <t>Татарско-Ямалинское</t>
  </si>
  <si>
    <t>Старокадеевское</t>
  </si>
  <si>
    <t>Старокутушское</t>
  </si>
  <si>
    <t>Староутямышское</t>
  </si>
  <si>
    <t>Туйметкинское</t>
  </si>
  <si>
    <t>Ульяновское</t>
  </si>
  <si>
    <t>Шешминское</t>
  </si>
  <si>
    <t>Чистопольский муниципальный район</t>
  </si>
  <si>
    <t>Смак-Корсинское</t>
  </si>
  <si>
    <t>Среднеатынское</t>
  </si>
  <si>
    <t>Шаршадинское</t>
  </si>
  <si>
    <t>Среднекорсинское</t>
  </si>
  <si>
    <t>Среднепшалымское</t>
  </si>
  <si>
    <t>Староашитское</t>
  </si>
  <si>
    <t>Старокырлайское</t>
  </si>
  <si>
    <t>Старочурилинское</t>
  </si>
  <si>
    <t>Сюрдинское</t>
  </si>
  <si>
    <t>Ташкичинское</t>
  </si>
  <si>
    <t>Тюбяк-Чекурчинское</t>
  </si>
  <si>
    <t>Урнякское</t>
  </si>
  <si>
    <t>Утар-Атынское</t>
  </si>
  <si>
    <t>Азнакаевский муниципальный район</t>
  </si>
  <si>
    <t>Училинское</t>
  </si>
  <si>
    <t>Шурабашское</t>
  </si>
  <si>
    <t>Шушмабашское</t>
  </si>
  <si>
    <t>Янга-Салское</t>
  </si>
  <si>
    <t>Атнинский муниципальный район</t>
  </si>
  <si>
    <t>Большеатнинское</t>
  </si>
  <si>
    <t>Большеменгерское</t>
  </si>
  <si>
    <t>Верхнесердинское</t>
  </si>
  <si>
    <t>Коморгузинское</t>
  </si>
  <si>
    <t>Кубянское</t>
  </si>
  <si>
    <t>Агерзинское</t>
  </si>
  <si>
    <t>Кулле-Киминское</t>
  </si>
  <si>
    <t>Кунгерское</t>
  </si>
  <si>
    <t>Адельшинское</t>
  </si>
  <si>
    <t>Большетолкишское</t>
  </si>
  <si>
    <t>Тлякеевское</t>
  </si>
  <si>
    <t>Булдырское</t>
  </si>
  <si>
    <t>Верхнекондратинское</t>
  </si>
  <si>
    <t>Город Чистополь</t>
  </si>
  <si>
    <t>Данауровское</t>
  </si>
  <si>
    <t>Исляйкинское</t>
  </si>
  <si>
    <t>Каргалинское</t>
  </si>
  <si>
    <t>Кубасское</t>
  </si>
  <si>
    <t>Кутлушкинское</t>
  </si>
  <si>
    <t>Малотолкишское</t>
  </si>
  <si>
    <t>Муслюмкинское</t>
  </si>
  <si>
    <t>Тюковское</t>
  </si>
  <si>
    <t>Нарат-Елгинское</t>
  </si>
  <si>
    <t>Нижнекондратинское</t>
  </si>
  <si>
    <t>Совхозно-Галактионовское</t>
  </si>
  <si>
    <t>Староромашкинское</t>
  </si>
  <si>
    <t>Татарско-Баганинское</t>
  </si>
  <si>
    <t>Татарско-Елтанское</t>
  </si>
  <si>
    <t>Татарско-Сарсазское</t>
  </si>
  <si>
    <t>Татарско-Толкишское</t>
  </si>
  <si>
    <t>Лашманское</t>
  </si>
  <si>
    <t>Мордовско-Афонькинское</t>
  </si>
  <si>
    <t>Кичкетанское</t>
  </si>
  <si>
    <t>Нижнекаменское</t>
  </si>
  <si>
    <t>Четырчинское</t>
  </si>
  <si>
    <t>first</t>
  </si>
  <si>
    <t>end</t>
  </si>
  <si>
    <t>Хлеб</t>
  </si>
  <si>
    <t>Добавить хлеб</t>
  </si>
  <si>
    <t>Список хлеба</t>
  </si>
  <si>
    <t>Удалить хлеб</t>
  </si>
  <si>
    <t>Справочно:</t>
  </si>
  <si>
    <t>Добавить общехозяйственные расходы</t>
  </si>
  <si>
    <t>Расходы на рекламу и маркетинг</t>
  </si>
  <si>
    <t>Расходы на хранение товаров</t>
  </si>
  <si>
    <t>Расходы на транспортировку товаров</t>
  </si>
  <si>
    <t>2.6.1</t>
  </si>
  <si>
    <t>2.6.2</t>
  </si>
  <si>
    <t>Прочие производственные расходы</t>
  </si>
  <si>
    <t>Добавить общепроизводственные расходы</t>
  </si>
  <si>
    <t>3.3.1</t>
  </si>
  <si>
    <t>3.3.2</t>
  </si>
  <si>
    <t>3.3.3</t>
  </si>
  <si>
    <t>руб.</t>
  </si>
  <si>
    <t>АУП</t>
  </si>
  <si>
    <t>Добавить производственные расходы</t>
  </si>
  <si>
    <t>2.8.1</t>
  </si>
  <si>
    <t>3.2.1</t>
  </si>
  <si>
    <t>3.3.4</t>
  </si>
  <si>
    <t>p</t>
  </si>
  <si>
    <t>op</t>
  </si>
  <si>
    <t>oh</t>
  </si>
  <si>
    <t>Себестоимость затрат мукомольного предприятия на производство муки</t>
  </si>
  <si>
    <t>Мука в/с</t>
  </si>
  <si>
    <t>Мука 1 сорта</t>
  </si>
  <si>
    <t>Мука 2 сорта</t>
  </si>
  <si>
    <t>Мука ржаная обдирная</t>
  </si>
  <si>
    <t>Мука ржаная сеяная</t>
  </si>
  <si>
    <t>Прямые расходы:</t>
  </si>
  <si>
    <t>Сырье и материалы</t>
  </si>
  <si>
    <t>в т.ч. зерно</t>
  </si>
  <si>
    <t>2.4</t>
  </si>
  <si>
    <t xml:space="preserve">ФОТ ППП   </t>
  </si>
  <si>
    <t>2.5</t>
  </si>
  <si>
    <t>2.6</t>
  </si>
  <si>
    <t>Коммунальные услуги на производственные нужды, в т.ч.:</t>
  </si>
  <si>
    <t>2.6.3</t>
  </si>
  <si>
    <t>Расходы на содержанию и эксплуатацию оборудования, в т.ч.:</t>
  </si>
  <si>
    <t xml:space="preserve">Ремонт и другие  расходы   по   содержанию  и  эксплуатации оборудования  </t>
  </si>
  <si>
    <t>Косвенные расходы:</t>
  </si>
  <si>
    <t xml:space="preserve">Общепроизводственные расходы, в т.ч.:                                  </t>
  </si>
  <si>
    <t>3.2</t>
  </si>
  <si>
    <t>Коммерческие расходы</t>
  </si>
  <si>
    <t xml:space="preserve">Полная себестоимость затрат </t>
  </si>
  <si>
    <t>На 1 тонну</t>
  </si>
  <si>
    <t>(%)</t>
  </si>
  <si>
    <t xml:space="preserve">Розничная цена за ед. продукции </t>
  </si>
  <si>
    <t>Среднесписочная численность, в т.ч.</t>
  </si>
  <si>
    <t>ППП</t>
  </si>
  <si>
    <t xml:space="preserve">Средняя заработная плата, в т.ч. </t>
  </si>
  <si>
    <t>Затраты на 1 руб. дох.</t>
  </si>
  <si>
    <t>4.1</t>
  </si>
  <si>
    <t>8</t>
  </si>
  <si>
    <t>чел</t>
  </si>
  <si>
    <t>руб/чел/мес</t>
  </si>
  <si>
    <t>руб</t>
  </si>
  <si>
    <t>%</t>
  </si>
  <si>
    <t>9</t>
  </si>
  <si>
    <t>9.1</t>
  </si>
  <si>
    <t>9.1.1</t>
  </si>
  <si>
    <t>9.1.2</t>
  </si>
  <si>
    <t>9.2</t>
  </si>
  <si>
    <t>9.2.1</t>
  </si>
  <si>
    <t>9.2.2</t>
  </si>
  <si>
    <t>9.3</t>
  </si>
  <si>
    <t>9.4</t>
  </si>
  <si>
    <t>A</t>
  </si>
  <si>
    <t>B</t>
  </si>
  <si>
    <t>L1</t>
  </si>
  <si>
    <t>L2.3</t>
  </si>
  <si>
    <t>L0</t>
  </si>
  <si>
    <t>Инструкция по заполнению шаблона</t>
  </si>
  <si>
    <t>Полугодие</t>
  </si>
  <si>
    <t>9 месяцев</t>
  </si>
  <si>
    <t>Год</t>
  </si>
  <si>
    <t>Tеплоснабжение</t>
  </si>
  <si>
    <t>Электроснабжение</t>
  </si>
  <si>
    <t xml:space="preserve">Водоснабжение </t>
  </si>
  <si>
    <t>3.3</t>
  </si>
  <si>
    <t>3.1</t>
  </si>
  <si>
    <t>(нарастающим итогом)</t>
  </si>
  <si>
    <t>Наименование МР</t>
  </si>
  <si>
    <t>Наименование МО</t>
  </si>
  <si>
    <t>92601000</t>
  </si>
  <si>
    <t>Агрызский</t>
  </si>
  <si>
    <t>92601405</t>
  </si>
  <si>
    <t>92601410</t>
  </si>
  <si>
    <t>92601101</t>
  </si>
  <si>
    <t>Городские поселения Агрызского муниципального района/</t>
  </si>
  <si>
    <t>92601100</t>
  </si>
  <si>
    <t>92601425</t>
  </si>
  <si>
    <t>92601430</t>
  </si>
  <si>
    <t>92601435</t>
  </si>
  <si>
    <t>92601438</t>
  </si>
  <si>
    <t>92601440</t>
  </si>
  <si>
    <t>92601415</t>
  </si>
  <si>
    <t>92601445</t>
  </si>
  <si>
    <t>92601449</t>
  </si>
  <si>
    <t>92601454</t>
  </si>
  <si>
    <t>92601420</t>
  </si>
  <si>
    <t>92601458</t>
  </si>
  <si>
    <t>92601463</t>
  </si>
  <si>
    <t>92601468</t>
  </si>
  <si>
    <t>92601472</t>
  </si>
  <si>
    <t>Сельские поселения Агрызского муниципального района/</t>
  </si>
  <si>
    <t>92601400</t>
  </si>
  <si>
    <t>92601477</t>
  </si>
  <si>
    <t>92601481</t>
  </si>
  <si>
    <t>92601486</t>
  </si>
  <si>
    <t>92601491</t>
  </si>
  <si>
    <t>92601496</t>
  </si>
  <si>
    <t>92602000</t>
  </si>
  <si>
    <t>92602404</t>
  </si>
  <si>
    <t>Азнакаевский</t>
  </si>
  <si>
    <t>92602408</t>
  </si>
  <si>
    <t>92602412</t>
  </si>
  <si>
    <t>92602416</t>
  </si>
  <si>
    <t>92602418</t>
  </si>
  <si>
    <t>92602420</t>
  </si>
  <si>
    <t>92602424</t>
  </si>
  <si>
    <t>92602101</t>
  </si>
  <si>
    <t>Городские поселения Азнакаевского муниципального района/</t>
  </si>
  <si>
    <t>92602100</t>
  </si>
  <si>
    <t>92602427</t>
  </si>
  <si>
    <t>92602428</t>
  </si>
  <si>
    <t>92602432</t>
  </si>
  <si>
    <t>92602436</t>
  </si>
  <si>
    <t>92602440</t>
  </si>
  <si>
    <t>92602444</t>
  </si>
  <si>
    <t>92602157</t>
  </si>
  <si>
    <t>92602448</t>
  </si>
  <si>
    <t>92602452</t>
  </si>
  <si>
    <t>Сельские поселения Азнакаевского муниципального района/</t>
  </si>
  <si>
    <t>92602400</t>
  </si>
  <si>
    <t>92602456</t>
  </si>
  <si>
    <t>92602458</t>
  </si>
  <si>
    <t>92602459</t>
  </si>
  <si>
    <t>92602460</t>
  </si>
  <si>
    <t>92602462</t>
  </si>
  <si>
    <t>92602464</t>
  </si>
  <si>
    <t>92602468</t>
  </si>
  <si>
    <t>92602472</t>
  </si>
  <si>
    <t>92602476</t>
  </si>
  <si>
    <t>92602480</t>
  </si>
  <si>
    <t>92602484</t>
  </si>
  <si>
    <t>92604000</t>
  </si>
  <si>
    <t>Аксубаевский</t>
  </si>
  <si>
    <t>92604410</t>
  </si>
  <si>
    <t>Городские поселения Аксубаевского муниципального района/</t>
  </si>
  <si>
    <t>92604100</t>
  </si>
  <si>
    <t>92604413</t>
  </si>
  <si>
    <t>92604414</t>
  </si>
  <si>
    <t>92604415</t>
  </si>
  <si>
    <t>92604420</t>
  </si>
  <si>
    <t>92604425</t>
  </si>
  <si>
    <t>92604430</t>
  </si>
  <si>
    <t>92604435</t>
  </si>
  <si>
    <t>92604151</t>
  </si>
  <si>
    <t>92604445</t>
  </si>
  <si>
    <t>Сельские поселения Аксубаевского муниципального района/</t>
  </si>
  <si>
    <t>92604400</t>
  </si>
  <si>
    <t>92604450</t>
  </si>
  <si>
    <t>92604455</t>
  </si>
  <si>
    <t>92604460</t>
  </si>
  <si>
    <t>92604465</t>
  </si>
  <si>
    <t>92604468</t>
  </si>
  <si>
    <t>92604470</t>
  </si>
  <si>
    <t>92604475</t>
  </si>
  <si>
    <t>92604480</t>
  </si>
  <si>
    <t>92604485</t>
  </si>
  <si>
    <t>92604490</t>
  </si>
  <si>
    <t>92604493</t>
  </si>
  <si>
    <t>92605000</t>
  </si>
  <si>
    <t>92605402</t>
  </si>
  <si>
    <t>92605404</t>
  </si>
  <si>
    <t>92605408</t>
  </si>
  <si>
    <t>Актанышский</t>
  </si>
  <si>
    <t>92605409</t>
  </si>
  <si>
    <t>92605411</t>
  </si>
  <si>
    <t>92605415</t>
  </si>
  <si>
    <t>92605419</t>
  </si>
  <si>
    <t>92605423</t>
  </si>
  <si>
    <t>92605427</t>
  </si>
  <si>
    <t>92605438</t>
  </si>
  <si>
    <t>92605437</t>
  </si>
  <si>
    <t>92605434</t>
  </si>
  <si>
    <t>Поисеевское</t>
  </si>
  <si>
    <t>92605441</t>
  </si>
  <si>
    <t>Сельские поселения Актанышского муниципального района/</t>
  </si>
  <si>
    <t>92605400</t>
  </si>
  <si>
    <t>92605445</t>
  </si>
  <si>
    <t>92605448</t>
  </si>
  <si>
    <t>92605451</t>
  </si>
  <si>
    <t>92605454</t>
  </si>
  <si>
    <t>92605457</t>
  </si>
  <si>
    <t>92605464</t>
  </si>
  <si>
    <t>92605470</t>
  </si>
  <si>
    <t>92605473</t>
  </si>
  <si>
    <t>92605477</t>
  </si>
  <si>
    <t>92605481</t>
  </si>
  <si>
    <t>92605430</t>
  </si>
  <si>
    <t>92605432</t>
  </si>
  <si>
    <t>92605485</t>
  </si>
  <si>
    <t>92605489</t>
  </si>
  <si>
    <t>92605493</t>
  </si>
  <si>
    <t>92606000</t>
  </si>
  <si>
    <t>Алексеевский</t>
  </si>
  <si>
    <t>92606405</t>
  </si>
  <si>
    <t>92606410</t>
  </si>
  <si>
    <t>92606415</t>
  </si>
  <si>
    <t>92606420</t>
  </si>
  <si>
    <t>92606425</t>
  </si>
  <si>
    <t>Городские поселения Алексеевского муниципального района/</t>
  </si>
  <si>
    <t>92606100</t>
  </si>
  <si>
    <t>92606435</t>
  </si>
  <si>
    <t>92606440</t>
  </si>
  <si>
    <t>92606442</t>
  </si>
  <si>
    <t>92606445</t>
  </si>
  <si>
    <t>92606450</t>
  </si>
  <si>
    <t>92606455</t>
  </si>
  <si>
    <t>92606460</t>
  </si>
  <si>
    <t>92606470</t>
  </si>
  <si>
    <t>92606151</t>
  </si>
  <si>
    <t>92606475</t>
  </si>
  <si>
    <t>92606476</t>
  </si>
  <si>
    <t>92606478</t>
  </si>
  <si>
    <t>Сельские поселения Алексеевского муниципального района/</t>
  </si>
  <si>
    <t>92606400</t>
  </si>
  <si>
    <t>92606480</t>
  </si>
  <si>
    <t>92606490</t>
  </si>
  <si>
    <t>92606495</t>
  </si>
  <si>
    <t>92607000</t>
  </si>
  <si>
    <t>Алькеевский</t>
  </si>
  <si>
    <t>92607404</t>
  </si>
  <si>
    <t>92607408</t>
  </si>
  <si>
    <t>92607412</t>
  </si>
  <si>
    <t>92607416</t>
  </si>
  <si>
    <t>92607420</t>
  </si>
  <si>
    <t>92607424</t>
  </si>
  <si>
    <t>92607428</t>
  </si>
  <si>
    <t>92607432</t>
  </si>
  <si>
    <t>92607440</t>
  </si>
  <si>
    <t>92607444</t>
  </si>
  <si>
    <t>Сельские поселения Алькеевского муниципального района/</t>
  </si>
  <si>
    <t>92607400</t>
  </si>
  <si>
    <t>92607448</t>
  </si>
  <si>
    <t>92607452</t>
  </si>
  <si>
    <t>92607456</t>
  </si>
  <si>
    <t>92607460</t>
  </si>
  <si>
    <t>92607464</t>
  </si>
  <si>
    <t>92607468</t>
  </si>
  <si>
    <t>92607470</t>
  </si>
  <si>
    <t>92607472</t>
  </si>
  <si>
    <t>92607476</t>
  </si>
  <si>
    <t>92607484</t>
  </si>
  <si>
    <t>92607488</t>
  </si>
  <si>
    <t>92608000</t>
  </si>
  <si>
    <t>92608403</t>
  </si>
  <si>
    <t>Альметьевский</t>
  </si>
  <si>
    <t>92608404</t>
  </si>
  <si>
    <t>92608424</t>
  </si>
  <si>
    <t>92608406</t>
  </si>
  <si>
    <t>92608409</t>
  </si>
  <si>
    <t>92608412</t>
  </si>
  <si>
    <t>92608413</t>
  </si>
  <si>
    <t>92608416</t>
  </si>
  <si>
    <t>92608418</t>
  </si>
  <si>
    <t>92608419</t>
  </si>
  <si>
    <t>92608101</t>
  </si>
  <si>
    <t>Городские поселения Альметьевского муниципального района/</t>
  </si>
  <si>
    <t>92608100</t>
  </si>
  <si>
    <t>92608421</t>
  </si>
  <si>
    <t>92608422</t>
  </si>
  <si>
    <t>92608427</t>
  </si>
  <si>
    <t>92608428</t>
  </si>
  <si>
    <t>92608433</t>
  </si>
  <si>
    <t>92608434</t>
  </si>
  <si>
    <t>92608436</t>
  </si>
  <si>
    <t>92608439</t>
  </si>
  <si>
    <t>92608440</t>
  </si>
  <si>
    <t>92608441</t>
  </si>
  <si>
    <t>92608442</t>
  </si>
  <si>
    <t>92608445</t>
  </si>
  <si>
    <t>92608447</t>
  </si>
  <si>
    <t>92608448</t>
  </si>
  <si>
    <t>92608451</t>
  </si>
  <si>
    <t>92608454</t>
  </si>
  <si>
    <t>92608457</t>
  </si>
  <si>
    <t>92608105</t>
  </si>
  <si>
    <t>Русско-Акташское</t>
  </si>
  <si>
    <t>92608459</t>
  </si>
  <si>
    <t>Сельские поселения Альметьевского муниципального района/</t>
  </si>
  <si>
    <t>92608400</t>
  </si>
  <si>
    <t>92608430</t>
  </si>
  <si>
    <t>92608460</t>
  </si>
  <si>
    <t>92608415</t>
  </si>
  <si>
    <t>92608463</t>
  </si>
  <si>
    <t>92608464</t>
  </si>
  <si>
    <t>92608466</t>
  </si>
  <si>
    <t>92608469</t>
  </si>
  <si>
    <t>92608472</t>
  </si>
  <si>
    <t>92610000</t>
  </si>
  <si>
    <t>92610403</t>
  </si>
  <si>
    <t>Апастовский</t>
  </si>
  <si>
    <t>92610410</t>
  </si>
  <si>
    <t>92610412</t>
  </si>
  <si>
    <t>92610415</t>
  </si>
  <si>
    <t>92610417</t>
  </si>
  <si>
    <t>92610425</t>
  </si>
  <si>
    <t>92610430</t>
  </si>
  <si>
    <t>92610433</t>
  </si>
  <si>
    <t>Городские поселения Апастовского муниципального района/</t>
  </si>
  <si>
    <t>92610100</t>
  </si>
  <si>
    <t>92610436</t>
  </si>
  <si>
    <t>92610439</t>
  </si>
  <si>
    <t>92610444</t>
  </si>
  <si>
    <t>92610442</t>
  </si>
  <si>
    <t>92610448</t>
  </si>
  <si>
    <t>92610151</t>
  </si>
  <si>
    <t>92610456</t>
  </si>
  <si>
    <t>Сельские поселения Апастовского муниципального района/</t>
  </si>
  <si>
    <t>92610400</t>
  </si>
  <si>
    <t>92610459</t>
  </si>
  <si>
    <t>92610462</t>
  </si>
  <si>
    <t>92610453</t>
  </si>
  <si>
    <t>92610455</t>
  </si>
  <si>
    <t>92610474</t>
  </si>
  <si>
    <t>92610477</t>
  </si>
  <si>
    <t>92610483</t>
  </si>
  <si>
    <t>92612000</t>
  </si>
  <si>
    <t>92612403</t>
  </si>
  <si>
    <t>Арский</t>
  </si>
  <si>
    <t>92612413</t>
  </si>
  <si>
    <t>Городские поселения Арского муниципального района/</t>
  </si>
  <si>
    <t>92612100</t>
  </si>
  <si>
    <t>92612420</t>
  </si>
  <si>
    <t>92612422</t>
  </si>
  <si>
    <t>92612426</t>
  </si>
  <si>
    <t>92612434</t>
  </si>
  <si>
    <t>92612442</t>
  </si>
  <si>
    <t>92612450</t>
  </si>
  <si>
    <t>92612452</t>
  </si>
  <si>
    <t>92612454</t>
  </si>
  <si>
    <t>92612459</t>
  </si>
  <si>
    <t>92612151</t>
  </si>
  <si>
    <t>Сельские поселения Арского муниципального района/</t>
  </si>
  <si>
    <t>92612400</t>
  </si>
  <si>
    <t>92612462</t>
  </si>
  <si>
    <t>92612463</t>
  </si>
  <si>
    <t>92612472</t>
  </si>
  <si>
    <t>92612465</t>
  </si>
  <si>
    <t>92612415</t>
  </si>
  <si>
    <t>92612467</t>
  </si>
  <si>
    <t>92612470</t>
  </si>
  <si>
    <t>92612439</t>
  </si>
  <si>
    <t>92612474</t>
  </si>
  <si>
    <t>92612477</t>
  </si>
  <si>
    <t>92612480</t>
  </si>
  <si>
    <t>92612483</t>
  </si>
  <si>
    <t>92612406</t>
  </si>
  <si>
    <t>92612486</t>
  </si>
  <si>
    <t>92612488</t>
  </si>
  <si>
    <t>92612494</t>
  </si>
  <si>
    <t>92612496</t>
  </si>
  <si>
    <t>92612498</t>
  </si>
  <si>
    <t>92613000</t>
  </si>
  <si>
    <t>Атнинский</t>
  </si>
  <si>
    <t>92613408</t>
  </si>
  <si>
    <t>92613410</t>
  </si>
  <si>
    <t>92613415</t>
  </si>
  <si>
    <t>92613425</t>
  </si>
  <si>
    <t>92613430</t>
  </si>
  <si>
    <t>92613434</t>
  </si>
  <si>
    <t>92613437</t>
  </si>
  <si>
    <t>92613440</t>
  </si>
  <si>
    <t>92613445</t>
  </si>
  <si>
    <t>92613447</t>
  </si>
  <si>
    <t>92613457</t>
  </si>
  <si>
    <t>Сельские поселения Атнинского муниципального района/</t>
  </si>
  <si>
    <t>92613400</t>
  </si>
  <si>
    <t>92613470</t>
  </si>
  <si>
    <t>92614000</t>
  </si>
  <si>
    <t>92614404</t>
  </si>
  <si>
    <t>Бавлинский</t>
  </si>
  <si>
    <t>92614101</t>
  </si>
  <si>
    <t>Городские поселения Бавлинского муниципального района/</t>
  </si>
  <si>
    <t>92614100</t>
  </si>
  <si>
    <t>92614424</t>
  </si>
  <si>
    <t>92614432</t>
  </si>
  <si>
    <t>92614436</t>
  </si>
  <si>
    <t>92614416</t>
  </si>
  <si>
    <t>92614440</t>
  </si>
  <si>
    <t>92614444</t>
  </si>
  <si>
    <t>92614448</t>
  </si>
  <si>
    <t>92614452</t>
  </si>
  <si>
    <t>Сельские поселения Бавлинского муниципального района/</t>
  </si>
  <si>
    <t>92614400</t>
  </si>
  <si>
    <t>92614460</t>
  </si>
  <si>
    <t>92614468</t>
  </si>
  <si>
    <t>92614472</t>
  </si>
  <si>
    <t>92614480</t>
  </si>
  <si>
    <t>92615000</t>
  </si>
  <si>
    <t>Балтасинский</t>
  </si>
  <si>
    <t>92615407</t>
  </si>
  <si>
    <t>92615408</t>
  </si>
  <si>
    <t>92615415</t>
  </si>
  <si>
    <t>Городские поселения Балтасинского муниципального района/</t>
  </si>
  <si>
    <t>92615100</t>
  </si>
  <si>
    <t>92615425</t>
  </si>
  <si>
    <t>92615420</t>
  </si>
  <si>
    <t>92615428</t>
  </si>
  <si>
    <t>92615430</t>
  </si>
  <si>
    <t>92615435</t>
  </si>
  <si>
    <t>92615440</t>
  </si>
  <si>
    <t>92615151</t>
  </si>
  <si>
    <t>92615445</t>
  </si>
  <si>
    <t>Сельские поселения Балтасинского муниципального района/</t>
  </si>
  <si>
    <t>92615400</t>
  </si>
  <si>
    <t>92615410</t>
  </si>
  <si>
    <t>92615450</t>
  </si>
  <si>
    <t>92615455</t>
  </si>
  <si>
    <t>92615465</t>
  </si>
  <si>
    <t>92615460</t>
  </si>
  <si>
    <t>92615470</t>
  </si>
  <si>
    <t>92615475</t>
  </si>
  <si>
    <t>92617000</t>
  </si>
  <si>
    <t>92617405</t>
  </si>
  <si>
    <t>92617460</t>
  </si>
  <si>
    <t>92617410</t>
  </si>
  <si>
    <t>Бугульминский</t>
  </si>
  <si>
    <t>92617412</t>
  </si>
  <si>
    <t>92617425</t>
  </si>
  <si>
    <t>92617101</t>
  </si>
  <si>
    <t>Городские поселения Бугульминского муниципального района/</t>
  </si>
  <si>
    <t>92617100</t>
  </si>
  <si>
    <t>92617415</t>
  </si>
  <si>
    <t>92617420</t>
  </si>
  <si>
    <t>92617430</t>
  </si>
  <si>
    <t>92617435</t>
  </si>
  <si>
    <t>92617440</t>
  </si>
  <si>
    <t>92617445</t>
  </si>
  <si>
    <t>92617450</t>
  </si>
  <si>
    <t>92617452</t>
  </si>
  <si>
    <t>92617455</t>
  </si>
  <si>
    <t>92617155</t>
  </si>
  <si>
    <t>Сельские поселения Бугульминского муниципального района/</t>
  </si>
  <si>
    <t>92617400</t>
  </si>
  <si>
    <t>92617465</t>
  </si>
  <si>
    <t>92617470</t>
  </si>
  <si>
    <t>92617475</t>
  </si>
  <si>
    <t>92618000</t>
  </si>
  <si>
    <t>92618404</t>
  </si>
  <si>
    <t>92618407</t>
  </si>
  <si>
    <t>92618408</t>
  </si>
  <si>
    <t>92618411</t>
  </si>
  <si>
    <t>92618415</t>
  </si>
  <si>
    <t>92618419</t>
  </si>
  <si>
    <t>Буинский</t>
  </si>
  <si>
    <t>92618423</t>
  </si>
  <si>
    <t>92618427</t>
  </si>
  <si>
    <t>92618101</t>
  </si>
  <si>
    <t>Городские поселения Буинского муниципального района/</t>
  </si>
  <si>
    <t>92618100</t>
  </si>
  <si>
    <t>92618431</t>
  </si>
  <si>
    <t>92618435</t>
  </si>
  <si>
    <t>92618439</t>
  </si>
  <si>
    <t>92618438</t>
  </si>
  <si>
    <t>92618440</t>
  </si>
  <si>
    <t>92618441</t>
  </si>
  <si>
    <t>92618442</t>
  </si>
  <si>
    <t>92618443</t>
  </si>
  <si>
    <t>92618447</t>
  </si>
  <si>
    <t>92618451</t>
  </si>
  <si>
    <t>92618454</t>
  </si>
  <si>
    <t>92618455</t>
  </si>
  <si>
    <t>92618458</t>
  </si>
  <si>
    <t>Сельские поселения Буинского муниципального района/</t>
  </si>
  <si>
    <t>92618400</t>
  </si>
  <si>
    <t>92618462</t>
  </si>
  <si>
    <t>92618469</t>
  </si>
  <si>
    <t>92618472</t>
  </si>
  <si>
    <t>92618476</t>
  </si>
  <si>
    <t>92618480</t>
  </si>
  <si>
    <t>92618483</t>
  </si>
  <si>
    <t>92618487</t>
  </si>
  <si>
    <t>92618491</t>
  </si>
  <si>
    <t>92618495</t>
  </si>
  <si>
    <t>92620000</t>
  </si>
  <si>
    <t>92620403</t>
  </si>
  <si>
    <t>92620405</t>
  </si>
  <si>
    <t>92620408</t>
  </si>
  <si>
    <t>92620410</t>
  </si>
  <si>
    <t>Верхнеуслонский</t>
  </si>
  <si>
    <t>92620415</t>
  </si>
  <si>
    <t>92620420</t>
  </si>
  <si>
    <t>92620425</t>
  </si>
  <si>
    <t>92620435</t>
  </si>
  <si>
    <t>92620440</t>
  </si>
  <si>
    <t>92620445</t>
  </si>
  <si>
    <t>92620450</t>
  </si>
  <si>
    <t>92620460</t>
  </si>
  <si>
    <t>92620465</t>
  </si>
  <si>
    <t>92620470</t>
  </si>
  <si>
    <t>92620472</t>
  </si>
  <si>
    <t>92620473</t>
  </si>
  <si>
    <t>Сельские поселения Верхнеуслонского муниципального района/</t>
  </si>
  <si>
    <t>92620400</t>
  </si>
  <si>
    <t>92620474</t>
  </si>
  <si>
    <t>92620475</t>
  </si>
  <si>
    <t>92620478</t>
  </si>
  <si>
    <t>92622000</t>
  </si>
  <si>
    <t>92622403</t>
  </si>
  <si>
    <t>92622406</t>
  </si>
  <si>
    <t>92622409</t>
  </si>
  <si>
    <t>92622411</t>
  </si>
  <si>
    <t>92622412</t>
  </si>
  <si>
    <t>92622415</t>
  </si>
  <si>
    <t>92622421</t>
  </si>
  <si>
    <t>Высокогорский</t>
  </si>
  <si>
    <t>92622427</t>
  </si>
  <si>
    <t>92622429</t>
  </si>
  <si>
    <t>92622430</t>
  </si>
  <si>
    <t>92622431</t>
  </si>
  <si>
    <t>92622434</t>
  </si>
  <si>
    <t>92622437</t>
  </si>
  <si>
    <t>92622440</t>
  </si>
  <si>
    <t>92622441</t>
  </si>
  <si>
    <t>92622443</t>
  </si>
  <si>
    <t>92622446</t>
  </si>
  <si>
    <t>92622452</t>
  </si>
  <si>
    <t>92622455</t>
  </si>
  <si>
    <t>Сельские поселения Высокогорского муниципального района/</t>
  </si>
  <si>
    <t>92622400</t>
  </si>
  <si>
    <t>92622458</t>
  </si>
  <si>
    <t>92622460</t>
  </si>
  <si>
    <t>92622462</t>
  </si>
  <si>
    <t>92622464</t>
  </si>
  <si>
    <t>92622467</t>
  </si>
  <si>
    <t>92622473</t>
  </si>
  <si>
    <t>92622474</t>
  </si>
  <si>
    <t>92622475</t>
  </si>
  <si>
    <t>92622479</t>
  </si>
  <si>
    <t>92622482</t>
  </si>
  <si>
    <t>92622485</t>
  </si>
  <si>
    <t>Город Казань</t>
  </si>
  <si>
    <t>92701000</t>
  </si>
  <si>
    <t>Город Набережные Челны</t>
  </si>
  <si>
    <t>92730000</t>
  </si>
  <si>
    <t>92624000</t>
  </si>
  <si>
    <t>92624405</t>
  </si>
  <si>
    <t>92624410</t>
  </si>
  <si>
    <t>92624415</t>
  </si>
  <si>
    <t>92624420</t>
  </si>
  <si>
    <t>Дрожжановский</t>
  </si>
  <si>
    <t>92624425</t>
  </si>
  <si>
    <t>92624430</t>
  </si>
  <si>
    <t>92624435</t>
  </si>
  <si>
    <t>92624440</t>
  </si>
  <si>
    <t>92624445</t>
  </si>
  <si>
    <t>92624450</t>
  </si>
  <si>
    <t>92624455</t>
  </si>
  <si>
    <t>92624460</t>
  </si>
  <si>
    <t>92624465</t>
  </si>
  <si>
    <t>Сельские поселения Дрожжановского муниципального района/</t>
  </si>
  <si>
    <t>92624400</t>
  </si>
  <si>
    <t>92624470</t>
  </si>
  <si>
    <t>92624475</t>
  </si>
  <si>
    <t>92624480</t>
  </si>
  <si>
    <t>92624485</t>
  </si>
  <si>
    <t>92624490</t>
  </si>
  <si>
    <t>92624495</t>
  </si>
  <si>
    <t>92626000</t>
  </si>
  <si>
    <t>92626401</t>
  </si>
  <si>
    <t>92626404</t>
  </si>
  <si>
    <t>92626412</t>
  </si>
  <si>
    <t>92626416</t>
  </si>
  <si>
    <t>92626420</t>
  </si>
  <si>
    <t>92626101</t>
  </si>
  <si>
    <t>Городские поселения Елабужского муниципального района/</t>
  </si>
  <si>
    <t>92626100</t>
  </si>
  <si>
    <t>Елабужский</t>
  </si>
  <si>
    <t>92626432</t>
  </si>
  <si>
    <t>92626436</t>
  </si>
  <si>
    <t>92626444</t>
  </si>
  <si>
    <t>92626448</t>
  </si>
  <si>
    <t>92626456</t>
  </si>
  <si>
    <t>Сельские поселения Елабужского муниципального района/</t>
  </si>
  <si>
    <t>92626400</t>
  </si>
  <si>
    <t>92626468</t>
  </si>
  <si>
    <t>92626472</t>
  </si>
  <si>
    <t>92626476</t>
  </si>
  <si>
    <t>92626478</t>
  </si>
  <si>
    <t>92626492</t>
  </si>
  <si>
    <t>92627000</t>
  </si>
  <si>
    <t>92627484</t>
  </si>
  <si>
    <t>92627405</t>
  </si>
  <si>
    <t>92627415</t>
  </si>
  <si>
    <t>92627420</t>
  </si>
  <si>
    <t>92627425</t>
  </si>
  <si>
    <t>92627430</t>
  </si>
  <si>
    <t>92627432</t>
  </si>
  <si>
    <t>92627434</t>
  </si>
  <si>
    <t>92627101</t>
  </si>
  <si>
    <t>Городские поселения Заинского муниципального района/</t>
  </si>
  <si>
    <t>92627100</t>
  </si>
  <si>
    <t>92627435</t>
  </si>
  <si>
    <t>92627444</t>
  </si>
  <si>
    <t>Заинский</t>
  </si>
  <si>
    <t>92627410</t>
  </si>
  <si>
    <t>92627454</t>
  </si>
  <si>
    <t>92627459</t>
  </si>
  <si>
    <t>92627464</t>
  </si>
  <si>
    <t>92627466</t>
  </si>
  <si>
    <t>92627468</t>
  </si>
  <si>
    <t>92627476</t>
  </si>
  <si>
    <t>92627480</t>
  </si>
  <si>
    <t>Сельские поселения Заинского муниципального района/</t>
  </si>
  <si>
    <t>92627400</t>
  </si>
  <si>
    <t>92627481</t>
  </si>
  <si>
    <t>92627488</t>
  </si>
  <si>
    <t>92627489</t>
  </si>
  <si>
    <t>92627490</t>
  </si>
  <si>
    <t>92628000</t>
  </si>
  <si>
    <t>92628404</t>
  </si>
  <si>
    <t>92628408</t>
  </si>
  <si>
    <t>92628416</t>
  </si>
  <si>
    <t>92628412</t>
  </si>
  <si>
    <t>92628420</t>
  </si>
  <si>
    <t>92628424</t>
  </si>
  <si>
    <t>92628428</t>
  </si>
  <si>
    <t>92628432</t>
  </si>
  <si>
    <t>92628488</t>
  </si>
  <si>
    <t>92628101</t>
  </si>
  <si>
    <t>Городские поселения Зеленодольского муниципального района/</t>
  </si>
  <si>
    <t>92628100</t>
  </si>
  <si>
    <t>Зеленодольский</t>
  </si>
  <si>
    <t>92628442</t>
  </si>
  <si>
    <t>92628444</t>
  </si>
  <si>
    <t>92628448</t>
  </si>
  <si>
    <t>92628452</t>
  </si>
  <si>
    <t>92628454</t>
  </si>
  <si>
    <t>92628456</t>
  </si>
  <si>
    <t>92628460</t>
  </si>
  <si>
    <t>92628464</t>
  </si>
  <si>
    <t>92628468</t>
  </si>
  <si>
    <t>92628472</t>
  </si>
  <si>
    <t>92628155</t>
  </si>
  <si>
    <t>92628162</t>
  </si>
  <si>
    <t>92628474</t>
  </si>
  <si>
    <t>92628476</t>
  </si>
  <si>
    <t>92628477</t>
  </si>
  <si>
    <t>Сельские поселения Зеленодольского муниципального района/</t>
  </si>
  <si>
    <t>92628400</t>
  </si>
  <si>
    <t>92628436</t>
  </si>
  <si>
    <t>92629000</t>
  </si>
  <si>
    <t>92629405</t>
  </si>
  <si>
    <t>92629408</t>
  </si>
  <si>
    <t>92629409</t>
  </si>
  <si>
    <t>92629410</t>
  </si>
  <si>
    <t>92629412</t>
  </si>
  <si>
    <t>Кайбицкий</t>
  </si>
  <si>
    <t>92629423</t>
  </si>
  <si>
    <t>92629426</t>
  </si>
  <si>
    <t>92629428</t>
  </si>
  <si>
    <t>92629430</t>
  </si>
  <si>
    <t>92629432</t>
  </si>
  <si>
    <t>92629435</t>
  </si>
  <si>
    <t>Сельские поселения Кайбицкого муниципального района/</t>
  </si>
  <si>
    <t>92629400</t>
  </si>
  <si>
    <t>92629445</t>
  </si>
  <si>
    <t>92629447</t>
  </si>
  <si>
    <t>92629450</t>
  </si>
  <si>
    <t>92629455</t>
  </si>
  <si>
    <t>92629460</t>
  </si>
  <si>
    <t>92629465</t>
  </si>
  <si>
    <t>92630000</t>
  </si>
  <si>
    <t>92630403</t>
  </si>
  <si>
    <t>92630405</t>
  </si>
  <si>
    <t>92630410</t>
  </si>
  <si>
    <t>92630415</t>
  </si>
  <si>
    <t>92630420</t>
  </si>
  <si>
    <t>92630425</t>
  </si>
  <si>
    <t>Городские поселения Камско-Устьинского муниципального района/</t>
  </si>
  <si>
    <t>92630100</t>
  </si>
  <si>
    <t>Камско-Устьинский</t>
  </si>
  <si>
    <t>92630430</t>
  </si>
  <si>
    <t>92630435</t>
  </si>
  <si>
    <t>92630440</t>
  </si>
  <si>
    <t>92630445</t>
  </si>
  <si>
    <t>92630447</t>
  </si>
  <si>
    <t>92630151</t>
  </si>
  <si>
    <t>92630157</t>
  </si>
  <si>
    <t>92630165</t>
  </si>
  <si>
    <t>Сельские поселения Камско-Устьинского муниципального района/</t>
  </si>
  <si>
    <t>92630400</t>
  </si>
  <si>
    <t>ОАО "Альметьевский хлебозавод"</t>
  </si>
  <si>
    <t>1644010842</t>
  </si>
  <si>
    <t>164401001</t>
  </si>
  <si>
    <t>Хлебопекарная промышленность</t>
  </si>
  <si>
    <t>ЗАО "Бугульминский комбинат хлебопродуктов № 2"</t>
  </si>
  <si>
    <t>1645014582</t>
  </si>
  <si>
    <t>164501001</t>
  </si>
  <si>
    <t>Мукомольные предприятия</t>
  </si>
  <si>
    <t>ОАО "ВАМИН Татарстан" Управление ХПП</t>
  </si>
  <si>
    <t>1659019767</t>
  </si>
  <si>
    <t>161502001</t>
  </si>
  <si>
    <t>166001001</t>
  </si>
  <si>
    <t>165501001</t>
  </si>
  <si>
    <t>1658022630</t>
  </si>
  <si>
    <t>165801001</t>
  </si>
  <si>
    <t>ЗАО "ЧЕЛНЫ-ХЛЕБ"</t>
  </si>
  <si>
    <t>1650027925</t>
  </si>
  <si>
    <t>165001001</t>
  </si>
  <si>
    <t>ЗАО "Елабужский пищекомбинат"</t>
  </si>
  <si>
    <t>1646012147</t>
  </si>
  <si>
    <t>164601001</t>
  </si>
  <si>
    <t>ОАО "Заинский хлебозавод"</t>
  </si>
  <si>
    <t>1647008827</t>
  </si>
  <si>
    <t>164701001</t>
  </si>
  <si>
    <t>ЗАО "Зеленодольский хлебокомбинат"</t>
  </si>
  <si>
    <t>1648002881</t>
  </si>
  <si>
    <t>164801001</t>
  </si>
  <si>
    <t>1620003275</t>
  </si>
  <si>
    <t>162001001</t>
  </si>
  <si>
    <t>ОАО "Нижнекамский хлебокомбинат"</t>
  </si>
  <si>
    <t>1651000316</t>
  </si>
  <si>
    <t>165101001</t>
  </si>
  <si>
    <t>ОАО "Чистопольский хлебозавод"</t>
  </si>
  <si>
    <t>1652005571</t>
  </si>
  <si>
    <t>165201001</t>
  </si>
  <si>
    <t>МО ОКТМО</t>
  </si>
  <si>
    <t>ОРГАНИЗАЦИЯ</t>
  </si>
  <si>
    <t>ИНН</t>
  </si>
  <si>
    <t>КПП</t>
  </si>
  <si>
    <t>ВИД ДЕЯТЕЛЬНОСТИ</t>
  </si>
  <si>
    <t>Наименование ??? организации</t>
  </si>
  <si>
    <t>Муниципальный район ???</t>
  </si>
  <si>
    <t>Муниципальное образование ???</t>
  </si>
  <si>
    <t>ИНН ???</t>
  </si>
  <si>
    <t>КПП ???</t>
  </si>
  <si>
    <t>Ссылка</t>
  </si>
  <si>
    <t>Причина</t>
  </si>
  <si>
    <t>modButtonClick</t>
  </si>
  <si>
    <t>modHyp</t>
  </si>
  <si>
    <t>modChange</t>
  </si>
  <si>
    <t>modHelp</t>
  </si>
  <si>
    <t>modClassifierValidate</t>
  </si>
  <si>
    <t>92630450</t>
  </si>
  <si>
    <t>92630455</t>
  </si>
  <si>
    <t>92630460</t>
  </si>
  <si>
    <t>92630465</t>
  </si>
  <si>
    <t>92630470</t>
  </si>
  <si>
    <t>92630475</t>
  </si>
  <si>
    <t>92633000</t>
  </si>
  <si>
    <t>92633404</t>
  </si>
  <si>
    <t>92633408</t>
  </si>
  <si>
    <t>92633412</t>
  </si>
  <si>
    <t>92633416</t>
  </si>
  <si>
    <t>92633420</t>
  </si>
  <si>
    <t>Городские поселения Кукморского муниципального района/</t>
  </si>
  <si>
    <t>92633100</t>
  </si>
  <si>
    <t>92633423</t>
  </si>
  <si>
    <t>92633424</t>
  </si>
  <si>
    <t>92633428</t>
  </si>
  <si>
    <t>Кукморский</t>
  </si>
  <si>
    <t>92633429</t>
  </si>
  <si>
    <t>92633434</t>
  </si>
  <si>
    <t>92633430</t>
  </si>
  <si>
    <t>92633432</t>
  </si>
  <si>
    <t>92633436</t>
  </si>
  <si>
    <t>92633440</t>
  </si>
  <si>
    <t>92633444</t>
  </si>
  <si>
    <t>92633448</t>
  </si>
  <si>
    <t>92633452</t>
  </si>
  <si>
    <t>92633456</t>
  </si>
  <si>
    <t>92633151</t>
  </si>
  <si>
    <t>92633460</t>
  </si>
  <si>
    <t>92633464</t>
  </si>
  <si>
    <t>92633468</t>
  </si>
  <si>
    <t>92633472</t>
  </si>
  <si>
    <t>Сельские поселения Кукморского муниципального района/</t>
  </si>
  <si>
    <t>92633400</t>
  </si>
  <si>
    <t>92633476</t>
  </si>
  <si>
    <t>92633477</t>
  </si>
  <si>
    <t>92633478</t>
  </si>
  <si>
    <t>92633480</t>
  </si>
  <si>
    <t>92633484</t>
  </si>
  <si>
    <t>92633488</t>
  </si>
  <si>
    <t>92633490</t>
  </si>
  <si>
    <t>92634000</t>
  </si>
  <si>
    <t>92634404</t>
  </si>
  <si>
    <t>92634408</t>
  </si>
  <si>
    <t>92634412</t>
  </si>
  <si>
    <t>92634414</t>
  </si>
  <si>
    <t>92634101</t>
  </si>
  <si>
    <t>Городские поселения Лаишевского муниципального района/</t>
  </si>
  <si>
    <t>92634100</t>
  </si>
  <si>
    <t>92634415</t>
  </si>
  <si>
    <t>92634416</t>
  </si>
  <si>
    <t>92634424</t>
  </si>
  <si>
    <t>92634428</t>
  </si>
  <si>
    <t>92634432</t>
  </si>
  <si>
    <t>Лаишевский</t>
  </si>
  <si>
    <t>92634436</t>
  </si>
  <si>
    <t>92634440</t>
  </si>
  <si>
    <t>92634442</t>
  </si>
  <si>
    <t>92634444</t>
  </si>
  <si>
    <t>92634448</t>
  </si>
  <si>
    <t>Орловское</t>
  </si>
  <si>
    <t>92634484</t>
  </si>
  <si>
    <t>92634452</t>
  </si>
  <si>
    <t>92634456</t>
  </si>
  <si>
    <t>92634460</t>
  </si>
  <si>
    <t>Сельские поселения Лаишевского муниципального района/</t>
  </si>
  <si>
    <t>92634400</t>
  </si>
  <si>
    <t>92634468</t>
  </si>
  <si>
    <t>92634472</t>
  </si>
  <si>
    <t>92634480</t>
  </si>
  <si>
    <t>92634486</t>
  </si>
  <si>
    <t>92634488</t>
  </si>
  <si>
    <t>92634492</t>
  </si>
  <si>
    <t>92636000</t>
  </si>
  <si>
    <t>92636405</t>
  </si>
  <si>
    <t>92636101</t>
  </si>
  <si>
    <t>Городские поселения Лениногорского муниципального района/</t>
  </si>
  <si>
    <t>92636100</t>
  </si>
  <si>
    <t>92636410</t>
  </si>
  <si>
    <t>92636412</t>
  </si>
  <si>
    <t>92636415</t>
  </si>
  <si>
    <t>92636418</t>
  </si>
  <si>
    <t>92636419</t>
  </si>
  <si>
    <t>92636420</t>
  </si>
  <si>
    <t>92636425</t>
  </si>
  <si>
    <t>Лениногорский</t>
  </si>
  <si>
    <t>92636435</t>
  </si>
  <si>
    <t>92636437</t>
  </si>
  <si>
    <t>92636440</t>
  </si>
  <si>
    <t>92636445</t>
  </si>
  <si>
    <t>92636447</t>
  </si>
  <si>
    <t>92636450</t>
  </si>
  <si>
    <t>92636455</t>
  </si>
  <si>
    <t>Сельские поселения Лениногорского муниципального района/</t>
  </si>
  <si>
    <t>92636400</t>
  </si>
  <si>
    <t>92636460</t>
  </si>
  <si>
    <t>92636465</t>
  </si>
  <si>
    <t>92636470</t>
  </si>
  <si>
    <t>92636475</t>
  </si>
  <si>
    <t>92636480</t>
  </si>
  <si>
    <t>92636485</t>
  </si>
  <si>
    <t>92636490</t>
  </si>
  <si>
    <t>92636495</t>
  </si>
  <si>
    <t>92636497</t>
  </si>
  <si>
    <t>92638000</t>
  </si>
  <si>
    <t>92638403</t>
  </si>
  <si>
    <t>92638406</t>
  </si>
  <si>
    <t>92638101</t>
  </si>
  <si>
    <t>Городские поселения Мамадышского муниципального района/</t>
  </si>
  <si>
    <t>92638100</t>
  </si>
  <si>
    <t>92638412</t>
  </si>
  <si>
    <t>92638415</t>
  </si>
  <si>
    <t>92638418</t>
  </si>
  <si>
    <t>92638421</t>
  </si>
  <si>
    <t>92638424</t>
  </si>
  <si>
    <t>92638427</t>
  </si>
  <si>
    <t>92638430</t>
  </si>
  <si>
    <t>92638433</t>
  </si>
  <si>
    <t>92638436</t>
  </si>
  <si>
    <t>92638439</t>
  </si>
  <si>
    <t>92638442</t>
  </si>
  <si>
    <t>Мамадышский</t>
  </si>
  <si>
    <t>92638448</t>
  </si>
  <si>
    <t>92638451</t>
  </si>
  <si>
    <t>92638454</t>
  </si>
  <si>
    <t>92638457</t>
  </si>
  <si>
    <t>92638460</t>
  </si>
  <si>
    <t>92638463</t>
  </si>
  <si>
    <t>92638466</t>
  </si>
  <si>
    <t>92638469</t>
  </si>
  <si>
    <t>92638471</t>
  </si>
  <si>
    <t>92638472</t>
  </si>
  <si>
    <t>Сельские поселения Мамадышского муниципального района/</t>
  </si>
  <si>
    <t>92638400</t>
  </si>
  <si>
    <t>92638475</t>
  </si>
  <si>
    <t>92638478</t>
  </si>
  <si>
    <t>92638480</t>
  </si>
  <si>
    <t>92638481</t>
  </si>
  <si>
    <t>92638484</t>
  </si>
  <si>
    <t>92638487</t>
  </si>
  <si>
    <t>92638490</t>
  </si>
  <si>
    <t>92638493</t>
  </si>
  <si>
    <t>92638495</t>
  </si>
  <si>
    <t>92638498</t>
  </si>
  <si>
    <t>92639000</t>
  </si>
  <si>
    <t>92639403</t>
  </si>
  <si>
    <t>92639410</t>
  </si>
  <si>
    <t>92639415</t>
  </si>
  <si>
    <t>92639101</t>
  </si>
  <si>
    <t>Городские поселения Менделеевского муниципального района/</t>
  </si>
  <si>
    <t>92639100</t>
  </si>
  <si>
    <t>92639418</t>
  </si>
  <si>
    <t>92639423</t>
  </si>
  <si>
    <t>92639428</t>
  </si>
  <si>
    <t>Менделеевский</t>
  </si>
  <si>
    <t>92639440</t>
  </si>
  <si>
    <t>92639441</t>
  </si>
  <si>
    <t>92639443</t>
  </si>
  <si>
    <t>Сельские поселения Менделеевского муниципального района/</t>
  </si>
  <si>
    <t>92639400</t>
  </si>
  <si>
    <t>92639464</t>
  </si>
  <si>
    <t>92639480</t>
  </si>
  <si>
    <t>92639483</t>
  </si>
  <si>
    <t>92639485</t>
  </si>
  <si>
    <t>92639488</t>
  </si>
  <si>
    <t>92640000</t>
  </si>
  <si>
    <t>92640404</t>
  </si>
  <si>
    <t>92640408</t>
  </si>
  <si>
    <t>92640412</t>
  </si>
  <si>
    <t>92640416</t>
  </si>
  <si>
    <t>92640101</t>
  </si>
  <si>
    <t>Городские поселения Мензелинского муниципального района/</t>
  </si>
  <si>
    <t>92640100</t>
  </si>
  <si>
    <t>92640428</t>
  </si>
  <si>
    <t>92640432</t>
  </si>
  <si>
    <t>92640440</t>
  </si>
  <si>
    <t>92640444</t>
  </si>
  <si>
    <t>Мензелинский</t>
  </si>
  <si>
    <t>92640455</t>
  </si>
  <si>
    <t>92640457</t>
  </si>
  <si>
    <t>92640459</t>
  </si>
  <si>
    <t>92640461</t>
  </si>
  <si>
    <t>92640463</t>
  </si>
  <si>
    <t>Сельские поселения Мензелинского муниципального района/</t>
  </si>
  <si>
    <t>92640400</t>
  </si>
  <si>
    <t>92640478</t>
  </si>
  <si>
    <t>92640481</t>
  </si>
  <si>
    <t>92640492</t>
  </si>
  <si>
    <t>92640494</t>
  </si>
  <si>
    <t>92640496</t>
  </si>
  <si>
    <t>92640424</t>
  </si>
  <si>
    <t>92642000</t>
  </si>
  <si>
    <t>92642405</t>
  </si>
  <si>
    <t>92642410</t>
  </si>
  <si>
    <t>92642415</t>
  </si>
  <si>
    <t>92642416</t>
  </si>
  <si>
    <t>92642417</t>
  </si>
  <si>
    <t>92642420</t>
  </si>
  <si>
    <t>92642425</t>
  </si>
  <si>
    <t>92642430</t>
  </si>
  <si>
    <t>92642435</t>
  </si>
  <si>
    <t>92642440</t>
  </si>
  <si>
    <t>Муслюмовский</t>
  </si>
  <si>
    <t>92642443</t>
  </si>
  <si>
    <t>92642450</t>
  </si>
  <si>
    <t>92642455</t>
  </si>
  <si>
    <t>92642460</t>
  </si>
  <si>
    <t>Сельские поселения Муслюмовского муниципального района/</t>
  </si>
  <si>
    <t>92642400</t>
  </si>
  <si>
    <t>92642465</t>
  </si>
  <si>
    <t>92642470</t>
  </si>
  <si>
    <t>92642475</t>
  </si>
  <si>
    <t>92642480</t>
  </si>
  <si>
    <t>92642485</t>
  </si>
  <si>
    <t>92644000</t>
  </si>
  <si>
    <t>92644405</t>
  </si>
  <si>
    <t>92644101</t>
  </si>
  <si>
    <t>Городские поселения Нижнекамского муниципального района/</t>
  </si>
  <si>
    <t>92644100</t>
  </si>
  <si>
    <t>92644407</t>
  </si>
  <si>
    <t>92644410</t>
  </si>
  <si>
    <t>92644412</t>
  </si>
  <si>
    <t>92644420</t>
  </si>
  <si>
    <t>92644415</t>
  </si>
  <si>
    <t>92644423</t>
  </si>
  <si>
    <t>92644425</t>
  </si>
  <si>
    <t>Нижнекамский</t>
  </si>
  <si>
    <t>92644430</t>
  </si>
  <si>
    <t>92644156</t>
  </si>
  <si>
    <t>92644433</t>
  </si>
  <si>
    <t>Сельские поселения Нижнекамского муниципального района/</t>
  </si>
  <si>
    <t>92644400</t>
  </si>
  <si>
    <t>92644434</t>
  </si>
  <si>
    <t>92644435</t>
  </si>
  <si>
    <t>92644440</t>
  </si>
  <si>
    <t>92644445</t>
  </si>
  <si>
    <t>92644450</t>
  </si>
  <si>
    <t>92645000</t>
  </si>
  <si>
    <t>92645401</t>
  </si>
  <si>
    <t>92645440</t>
  </si>
  <si>
    <t>92645402</t>
  </si>
  <si>
    <t>92645405</t>
  </si>
  <si>
    <t>92645412</t>
  </si>
  <si>
    <t>92645419</t>
  </si>
  <si>
    <t>92645425</t>
  </si>
  <si>
    <t>92645428</t>
  </si>
  <si>
    <t>Новошешминский</t>
  </si>
  <si>
    <t>92645432</t>
  </si>
  <si>
    <t>92645436</t>
  </si>
  <si>
    <t>Сельские поселения Новошешминского муниципального района/</t>
  </si>
  <si>
    <t>92645400</t>
  </si>
  <si>
    <t>92645438</t>
  </si>
  <si>
    <t>92645444</t>
  </si>
  <si>
    <t>92645447</t>
  </si>
  <si>
    <t>92645450</t>
  </si>
  <si>
    <t>92645453</t>
  </si>
  <si>
    <t>92646000</t>
  </si>
  <si>
    <t>92646408</t>
  </si>
  <si>
    <t>92646412</t>
  </si>
  <si>
    <t>92646448</t>
  </si>
  <si>
    <t>92646416</t>
  </si>
  <si>
    <t>92646420</t>
  </si>
  <si>
    <t>92646424</t>
  </si>
  <si>
    <t>92646427</t>
  </si>
  <si>
    <t>92646101</t>
  </si>
  <si>
    <t>Городские поселения Нурлатского муниципального района/</t>
  </si>
  <si>
    <t>92646100</t>
  </si>
  <si>
    <t>92646428</t>
  </si>
  <si>
    <t>92646432</t>
  </si>
  <si>
    <t>92646436</t>
  </si>
  <si>
    <t>92646442</t>
  </si>
  <si>
    <t>92646444</t>
  </si>
  <si>
    <t>92646452</t>
  </si>
  <si>
    <t>92646460</t>
  </si>
  <si>
    <t>92646462</t>
  </si>
  <si>
    <t>Нурлатский</t>
  </si>
  <si>
    <t>92646464</t>
  </si>
  <si>
    <t>Сельские поселения Нурлатского муниципального района/</t>
  </si>
  <si>
    <t>92646400</t>
  </si>
  <si>
    <t>92646468</t>
  </si>
  <si>
    <t>92646472</t>
  </si>
  <si>
    <t>92646476</t>
  </si>
  <si>
    <t>92646480</t>
  </si>
  <si>
    <t>92646484</t>
  </si>
  <si>
    <t>92646486</t>
  </si>
  <si>
    <t>92646488</t>
  </si>
  <si>
    <t>92646490</t>
  </si>
  <si>
    <t>92646492</t>
  </si>
  <si>
    <t>92648000</t>
  </si>
  <si>
    <t>92648405</t>
  </si>
  <si>
    <t>92648410</t>
  </si>
  <si>
    <t>92648415</t>
  </si>
  <si>
    <t>92648420</t>
  </si>
  <si>
    <t>92648425</t>
  </si>
  <si>
    <t>92648427</t>
  </si>
  <si>
    <t>92648428</t>
  </si>
  <si>
    <t>92648430</t>
  </si>
  <si>
    <t>92648435</t>
  </si>
  <si>
    <t>92648440</t>
  </si>
  <si>
    <t>92648445</t>
  </si>
  <si>
    <t>92648450</t>
  </si>
  <si>
    <t>92648452</t>
  </si>
  <si>
    <t>92648453</t>
  </si>
  <si>
    <t>92648454</t>
  </si>
  <si>
    <t>Пестречинский</t>
  </si>
  <si>
    <t>92648455</t>
  </si>
  <si>
    <t>92648457</t>
  </si>
  <si>
    <t>Сельские поселения Пестречинского муниципального района/</t>
  </si>
  <si>
    <t>92648400</t>
  </si>
  <si>
    <t>92648465</t>
  </si>
  <si>
    <t>92648467</t>
  </si>
  <si>
    <t>92648470</t>
  </si>
  <si>
    <t>92648475</t>
  </si>
  <si>
    <t>92648480</t>
  </si>
  <si>
    <t>92650000</t>
  </si>
  <si>
    <t>92650404</t>
  </si>
  <si>
    <t>92650408</t>
  </si>
  <si>
    <t>92650412</t>
  </si>
  <si>
    <t>92650416</t>
  </si>
  <si>
    <t>92650420</t>
  </si>
  <si>
    <t>92650424</t>
  </si>
  <si>
    <t>92650428</t>
  </si>
  <si>
    <t>92650432</t>
  </si>
  <si>
    <t>92650436</t>
  </si>
  <si>
    <t>Городские поселения Рыбно-Слободского муниципального района/</t>
  </si>
  <si>
    <t>92650100</t>
  </si>
  <si>
    <t>92650440</t>
  </si>
  <si>
    <t>92650444</t>
  </si>
  <si>
    <t>92650448</t>
  </si>
  <si>
    <t>92650450</t>
  </si>
  <si>
    <t>92650452</t>
  </si>
  <si>
    <t>92650454</t>
  </si>
  <si>
    <t>92650456</t>
  </si>
  <si>
    <t>92650460</t>
  </si>
  <si>
    <t>92650462</t>
  </si>
  <si>
    <t>92650151</t>
  </si>
  <si>
    <t>92650464</t>
  </si>
  <si>
    <t>Рыбно-Слободский</t>
  </si>
  <si>
    <t>Сельские поселения Рыбно-Слободского муниципального района/</t>
  </si>
  <si>
    <t>92650400</t>
  </si>
  <si>
    <t>92650470</t>
  </si>
  <si>
    <t>92650472</t>
  </si>
  <si>
    <t>92650476</t>
  </si>
  <si>
    <t>92650480</t>
  </si>
  <si>
    <t>92650484</t>
  </si>
  <si>
    <t>92650488</t>
  </si>
  <si>
    <t>92650492</t>
  </si>
  <si>
    <t>92650496</t>
  </si>
  <si>
    <t>92652000</t>
  </si>
  <si>
    <t>92652404</t>
  </si>
  <si>
    <t>92652409</t>
  </si>
  <si>
    <t>92652417</t>
  </si>
  <si>
    <t>92652423</t>
  </si>
  <si>
    <t>92652431</t>
  </si>
  <si>
    <t>Городские поселения Сабинского муниципального района/</t>
  </si>
  <si>
    <t>92652100</t>
  </si>
  <si>
    <t>92652432</t>
  </si>
  <si>
    <t>92652434</t>
  </si>
  <si>
    <t>92652436</t>
  </si>
  <si>
    <t>92652442</t>
  </si>
  <si>
    <t>92652430</t>
  </si>
  <si>
    <t>92652452</t>
  </si>
  <si>
    <t>92652454</t>
  </si>
  <si>
    <t>92652450</t>
  </si>
  <si>
    <t>92652151</t>
  </si>
  <si>
    <t>Сабинский</t>
  </si>
  <si>
    <t>92652462</t>
  </si>
  <si>
    <t>Сельские поселения Сабинского муниципального района/</t>
  </si>
  <si>
    <t>92652400</t>
  </si>
  <si>
    <t>92652473</t>
  </si>
  <si>
    <t>92652481</t>
  </si>
  <si>
    <t>92652494</t>
  </si>
  <si>
    <t>92652495</t>
  </si>
  <si>
    <t>92652498</t>
  </si>
  <si>
    <t>92653000</t>
  </si>
  <si>
    <t>92653404</t>
  </si>
  <si>
    <t>92653408</t>
  </si>
  <si>
    <t>92653409</t>
  </si>
  <si>
    <t>92653412</t>
  </si>
  <si>
    <t>92653415</t>
  </si>
  <si>
    <t>Городские поселения Сармановского муниципального района/</t>
  </si>
  <si>
    <t>92653100</t>
  </si>
  <si>
    <t>92653420</t>
  </si>
  <si>
    <t>92653424</t>
  </si>
  <si>
    <t>92653428</t>
  </si>
  <si>
    <t>92653432</t>
  </si>
  <si>
    <t>92653436</t>
  </si>
  <si>
    <t>92653440</t>
  </si>
  <si>
    <t>92653444</t>
  </si>
  <si>
    <t>92653448</t>
  </si>
  <si>
    <t>92653155</t>
  </si>
  <si>
    <t>92653452</t>
  </si>
  <si>
    <t>92653456</t>
  </si>
  <si>
    <t>Сармановский</t>
  </si>
  <si>
    <t>92653460</t>
  </si>
  <si>
    <t>Сельские поселения Сармановского муниципального района/</t>
  </si>
  <si>
    <t>92653400</t>
  </si>
  <si>
    <t>92653470</t>
  </si>
  <si>
    <t>92653468</t>
  </si>
  <si>
    <t>92653472</t>
  </si>
  <si>
    <t>92653480</t>
  </si>
  <si>
    <t>92653482</t>
  </si>
  <si>
    <t>92653484</t>
  </si>
  <si>
    <t>92632000</t>
  </si>
  <si>
    <t>92632405</t>
  </si>
  <si>
    <t>92632410</t>
  </si>
  <si>
    <t>92632415</t>
  </si>
  <si>
    <t>92632101</t>
  </si>
  <si>
    <t>Городские поселения Спасского муниципального района/</t>
  </si>
  <si>
    <t>92632100</t>
  </si>
  <si>
    <t>92632419</t>
  </si>
  <si>
    <t>92632420</t>
  </si>
  <si>
    <t>92632425</t>
  </si>
  <si>
    <t>92632430</t>
  </si>
  <si>
    <t>92632435</t>
  </si>
  <si>
    <t>92632440</t>
  </si>
  <si>
    <t>92632445</t>
  </si>
  <si>
    <t>92632450</t>
  </si>
  <si>
    <t>92632460</t>
  </si>
  <si>
    <t>92632462</t>
  </si>
  <si>
    <t>Сельские поселения Спасского муниципального района/</t>
  </si>
  <si>
    <t>92632400</t>
  </si>
  <si>
    <t>Спасский</t>
  </si>
  <si>
    <t>92632465</t>
  </si>
  <si>
    <t>92632470</t>
  </si>
  <si>
    <t>92632455</t>
  </si>
  <si>
    <t>92632475</t>
  </si>
  <si>
    <t>92655000</t>
  </si>
  <si>
    <t>92655403</t>
  </si>
  <si>
    <t>92655404</t>
  </si>
  <si>
    <t>92655408</t>
  </si>
  <si>
    <t>92655412</t>
  </si>
  <si>
    <t>92655416</t>
  </si>
  <si>
    <t>92655417</t>
  </si>
  <si>
    <t>92655418</t>
  </si>
  <si>
    <t>92655420</t>
  </si>
  <si>
    <t>92655424</t>
  </si>
  <si>
    <t>92655428</t>
  </si>
  <si>
    <t>92655432</t>
  </si>
  <si>
    <t>92655433</t>
  </si>
  <si>
    <t>92655101</t>
  </si>
  <si>
    <t>Городские поселения Тетюшского муниципального района/</t>
  </si>
  <si>
    <t>92655100</t>
  </si>
  <si>
    <t>92655436</t>
  </si>
  <si>
    <t>92655437</t>
  </si>
  <si>
    <t>92655438</t>
  </si>
  <si>
    <t>92655440</t>
  </si>
  <si>
    <t>92655444</t>
  </si>
  <si>
    <t>92655448</t>
  </si>
  <si>
    <t>92655406</t>
  </si>
  <si>
    <t>92655456</t>
  </si>
  <si>
    <t>92655458</t>
  </si>
  <si>
    <t>92655459</t>
  </si>
  <si>
    <t>92655460</t>
  </si>
  <si>
    <t>92655464</t>
  </si>
  <si>
    <t>92655468</t>
  </si>
  <si>
    <t>92655474</t>
  </si>
  <si>
    <t>Сельские поселения Тетюшского муниципального района/</t>
  </si>
  <si>
    <t>92655400</t>
  </si>
  <si>
    <t>92655476</t>
  </si>
  <si>
    <t>Тетюшский</t>
  </si>
  <si>
    <t>92655479</t>
  </si>
  <si>
    <t>92655480</t>
  </si>
  <si>
    <t>92655484</t>
  </si>
  <si>
    <t>92655488</t>
  </si>
  <si>
    <t>92655489</t>
  </si>
  <si>
    <t>92657000</t>
  </si>
  <si>
    <t>92657405</t>
  </si>
  <si>
    <t>92657410</t>
  </si>
  <si>
    <t>92657415</t>
  </si>
  <si>
    <t>92657426</t>
  </si>
  <si>
    <t>92657425</t>
  </si>
  <si>
    <t>92657428</t>
  </si>
  <si>
    <t>92657430</t>
  </si>
  <si>
    <t>92657431</t>
  </si>
  <si>
    <t>92657435</t>
  </si>
  <si>
    <t>92657437</t>
  </si>
  <si>
    <t>92657433</t>
  </si>
  <si>
    <t>92657438</t>
  </si>
  <si>
    <t>92657439</t>
  </si>
  <si>
    <t>92657440</t>
  </si>
  <si>
    <t>92657445</t>
  </si>
  <si>
    <t>92657450</t>
  </si>
  <si>
    <t>92657455</t>
  </si>
  <si>
    <t>Сельские поселения Тукаевского муниципального района/</t>
  </si>
  <si>
    <t>92657400</t>
  </si>
  <si>
    <t>92657465</t>
  </si>
  <si>
    <t>92657469</t>
  </si>
  <si>
    <t>92657471</t>
  </si>
  <si>
    <t>92657474</t>
  </si>
  <si>
    <t>Тукаевский</t>
  </si>
  <si>
    <t>92657483</t>
  </si>
  <si>
    <t>92657492</t>
  </si>
  <si>
    <t>92656000</t>
  </si>
  <si>
    <t>92656403</t>
  </si>
  <si>
    <t>92656404</t>
  </si>
  <si>
    <t>92656405</t>
  </si>
  <si>
    <t>92656410</t>
  </si>
  <si>
    <t>92656413</t>
  </si>
  <si>
    <t>92656415</t>
  </si>
  <si>
    <t>92656418</t>
  </si>
  <si>
    <t>92656425</t>
  </si>
  <si>
    <t>92656435</t>
  </si>
  <si>
    <t>Сельские поселения Тюлячинского муниципального района/</t>
  </si>
  <si>
    <t>92656400</t>
  </si>
  <si>
    <t>92656440</t>
  </si>
  <si>
    <t>Тюлячинский</t>
  </si>
  <si>
    <t>92656445</t>
  </si>
  <si>
    <t>92656450</t>
  </si>
  <si>
    <t>92656455</t>
  </si>
  <si>
    <t>92658000</t>
  </si>
  <si>
    <t>92658405</t>
  </si>
  <si>
    <t>92658410</t>
  </si>
  <si>
    <t>92658415</t>
  </si>
  <si>
    <t>92658420</t>
  </si>
  <si>
    <t>92658422</t>
  </si>
  <si>
    <t>92658430</t>
  </si>
  <si>
    <t>92658435</t>
  </si>
  <si>
    <t>92658438</t>
  </si>
  <si>
    <t>92658440</t>
  </si>
  <si>
    <t>92658442</t>
  </si>
  <si>
    <t>92658445</t>
  </si>
  <si>
    <t>92658450</t>
  </si>
  <si>
    <t>Сельские поселения Черемшанского муниципального района/</t>
  </si>
  <si>
    <t>92658400</t>
  </si>
  <si>
    <t>92658455</t>
  </si>
  <si>
    <t>92658425</t>
  </si>
  <si>
    <t>92658460</t>
  </si>
  <si>
    <t>92658462</t>
  </si>
  <si>
    <t>92658465</t>
  </si>
  <si>
    <t>Черемшанский</t>
  </si>
  <si>
    <t>92658470</t>
  </si>
  <si>
    <t>92658475</t>
  </si>
  <si>
    <t>92659000</t>
  </si>
  <si>
    <t>92659403</t>
  </si>
  <si>
    <t>92659409</t>
  </si>
  <si>
    <t>92659412</t>
  </si>
  <si>
    <t>92659414</t>
  </si>
  <si>
    <t>92659101</t>
  </si>
  <si>
    <t>Городские поселения Чистопольского муниципального района/</t>
  </si>
  <si>
    <t>92659100</t>
  </si>
  <si>
    <t>92659418</t>
  </si>
  <si>
    <t>92659423</t>
  </si>
  <si>
    <t>92659430</t>
  </si>
  <si>
    <t>92659438</t>
  </si>
  <si>
    <t>92659441</t>
  </si>
  <si>
    <t>92659447</t>
  </si>
  <si>
    <t>92659450</t>
  </si>
  <si>
    <t>92659453</t>
  </si>
  <si>
    <t>92659455</t>
  </si>
  <si>
    <t>Сельские поселения Чистопольского муниципального района/</t>
  </si>
  <si>
    <t>92659400</t>
  </si>
  <si>
    <t>92659462</t>
  </si>
  <si>
    <t>92659468</t>
  </si>
  <si>
    <t>92659471</t>
  </si>
  <si>
    <t>92659474</t>
  </si>
  <si>
    <t>92659475</t>
  </si>
  <si>
    <t>92659477</t>
  </si>
  <si>
    <t>92659486</t>
  </si>
  <si>
    <t>Чистопольский</t>
  </si>
  <si>
    <t>92659492</t>
  </si>
  <si>
    <t>92659489</t>
  </si>
  <si>
    <t>92659495</t>
  </si>
  <si>
    <t>92654000</t>
  </si>
  <si>
    <t>92654401</t>
  </si>
  <si>
    <t>92654402</t>
  </si>
  <si>
    <t>92654408</t>
  </si>
  <si>
    <t>92654405</t>
  </si>
  <si>
    <t>Городские поселения Ютазинского муниципального района/</t>
  </si>
  <si>
    <t>92654100</t>
  </si>
  <si>
    <t>92654412</t>
  </si>
  <si>
    <t>92654420</t>
  </si>
  <si>
    <t>92654151</t>
  </si>
  <si>
    <t>Сельские поселения Ютазинского муниципального района/</t>
  </si>
  <si>
    <t>92654400</t>
  </si>
  <si>
    <t>92654435</t>
  </si>
  <si>
    <t>92654440</t>
  </si>
  <si>
    <t>92654445</t>
  </si>
  <si>
    <t>Ютазинский</t>
  </si>
  <si>
    <t>92654455</t>
  </si>
  <si>
    <t>МР</t>
  </si>
  <si>
    <t>МО</t>
  </si>
  <si>
    <t>МР_ОКТМО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</si>
  <si>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</si>
  <si>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</si>
  <si>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</si>
  <si>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</si>
  <si>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</si>
  <si>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</si>
  <si>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</si>
  <si>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</si>
  <si>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</si>
  <si>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</si>
  <si>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</si>
  <si>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</si>
  <si>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</si>
  <si>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</si>
  <si>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</si>
  <si>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</si>
  <si>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</si>
  <si>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</si>
  <si>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</si>
  <si>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</si>
  <si>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</si>
  <si>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</si>
  <si>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</si>
  <si>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</si>
  <si>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</si>
  <si>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</si>
  <si>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</si>
  <si>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</si>
  <si>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</si>
  <si>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MO_LIST_31</t>
  </si>
  <si>
    <t>MO_LIST_32</t>
  </si>
  <si>
    <t>MO_LIST_33</t>
  </si>
  <si>
    <t>MO_LIST_34</t>
  </si>
  <si>
    <t>MO_LIST_35</t>
  </si>
  <si>
    <t>MO_LIST_36</t>
  </si>
  <si>
    <t>MO_LIST_37</t>
  </si>
  <si>
    <t>MO_LIST_38</t>
  </si>
  <si>
    <t>MO_LIST_39</t>
  </si>
  <si>
    <t>MO_LIST_40</t>
  </si>
  <si>
    <t>MO_LIST_41</t>
  </si>
  <si>
    <t>MO_LIST_42</t>
  </si>
  <si>
    <t>MO_LIST_43</t>
  </si>
  <si>
    <t>MO_LIST_44</t>
  </si>
  <si>
    <t>MO_LIST_45</t>
  </si>
  <si>
    <t>MO_LIST_46</t>
  </si>
  <si>
    <t>Расчетные листы</t>
  </si>
  <si>
    <t>Скрытые листы</t>
  </si>
  <si>
    <t>Инструкция</t>
  </si>
  <si>
    <t>AllSheetsInThisWorkbook</t>
  </si>
  <si>
    <t>Титульный</t>
  </si>
  <si>
    <t>et_union</t>
  </si>
  <si>
    <t>TEHSHEET</t>
  </si>
  <si>
    <t>REESTR</t>
  </si>
  <si>
    <t>REESTR_MO</t>
  </si>
  <si>
    <t>REESTR_ORG</t>
  </si>
  <si>
    <t>REESTR_TEMP</t>
  </si>
  <si>
    <t>modPROV</t>
  </si>
  <si>
    <t>modReestr</t>
  </si>
  <si>
    <t>Проверка</t>
  </si>
  <si>
    <t>modServiceModule</t>
  </si>
  <si>
    <t>modTitleSheetHeaders</t>
  </si>
  <si>
    <t>для зап. предпр.</t>
  </si>
  <si>
    <t>Справочники</t>
  </si>
  <si>
    <t>ФИО</t>
  </si>
  <si>
    <t>телефон</t>
  </si>
  <si>
    <t>WEB-сайт</t>
  </si>
  <si>
    <t>Комментарий</t>
  </si>
  <si>
    <t xml:space="preserve">7.  Организационно-технические консультации: </t>
  </si>
  <si>
    <t>8.  Консультации по методологии заполнения форм:</t>
  </si>
  <si>
    <t>2.1</t>
  </si>
  <si>
    <t>2.2</t>
  </si>
  <si>
    <t>2.3</t>
  </si>
  <si>
    <t>2.7</t>
  </si>
  <si>
    <t>3</t>
  </si>
  <si>
    <t>4</t>
  </si>
  <si>
    <t>5</t>
  </si>
  <si>
    <t>Регион РФ</t>
  </si>
  <si>
    <t>Период регулирования</t>
  </si>
  <si>
    <t>1</t>
  </si>
  <si>
    <t>ПО "Красноборский"</t>
  </si>
  <si>
    <t>1601005206</t>
  </si>
  <si>
    <t>160101001</t>
  </si>
  <si>
    <t>Аптеки</t>
  </si>
  <si>
    <t>Агрызское районное потребительское общество</t>
  </si>
  <si>
    <t>1601000159</t>
  </si>
  <si>
    <t>ГАУСО «Центр социального обслуживания населения МТЗиСЗ РТ «Надежда» в Агрызском муниципальном районе»</t>
  </si>
  <si>
    <t>1601004467</t>
  </si>
  <si>
    <t>Социальные услуги</t>
  </si>
  <si>
    <t>ИП Кадырова Эльвира Ильсуровна</t>
  </si>
  <si>
    <t>160100818496</t>
  </si>
  <si>
    <t>отсутствует</t>
  </si>
  <si>
    <t>ООО "Авиценна"</t>
  </si>
  <si>
    <t>1601005051</t>
  </si>
  <si>
    <t>ГБУ Агрызский дом-интернат для престарелых и инвалидов</t>
  </si>
  <si>
    <t>1601005492</t>
  </si>
  <si>
    <t>ГАУСО «Центр социального обслуживания населения МТЗиСЗ РТ «Омет» в Азнакаевском муниципальном районе»</t>
  </si>
  <si>
    <t>1643006843</t>
  </si>
  <si>
    <t>164301001</t>
  </si>
  <si>
    <t>ИП Ахмадишина Гузалия Ситдиковна</t>
  </si>
  <si>
    <t>164301000683</t>
  </si>
  <si>
    <t>ОАО "Комбинат школьного питания"</t>
  </si>
  <si>
    <t>1643008600</t>
  </si>
  <si>
    <t>Прочие услуги</t>
  </si>
  <si>
    <t>ООО "Здоровье"</t>
  </si>
  <si>
    <t>1643005430</t>
  </si>
  <si>
    <t>ООО "Чатыр Тау Трейд"</t>
  </si>
  <si>
    <t>1643008181</t>
  </si>
  <si>
    <t>ГБУ «Центр реабилитации инвалидов МТЗиСЗ РТ "Ак-Чишма" в Азнакаевском муниципальном районе»</t>
  </si>
  <si>
    <t>1643008706</t>
  </si>
  <si>
    <t>ГАУСО Азнакаевский дом-интерант для престарелых и инвалидов</t>
  </si>
  <si>
    <t>1602001638</t>
  </si>
  <si>
    <t>ООО "Диана"</t>
  </si>
  <si>
    <t>1603004208</t>
  </si>
  <si>
    <t>160301001</t>
  </si>
  <si>
    <t>ГАУСО «Центр социального обслуживания населения МТЗиСЗ РТ «Нежность» в Аксубаевском муниципальном районе»</t>
  </si>
  <si>
    <t>1603002835</t>
  </si>
  <si>
    <t>ГАУСО Аксубаевский дом-интернат для престарелых и инвалидов</t>
  </si>
  <si>
    <t>1603001567</t>
  </si>
  <si>
    <t>ГАУСО «Центр социального обслуживания населения МТЗиСЗ РТ «Игелек узеге» в Актанышском муниципальном районе»</t>
  </si>
  <si>
    <t>1604005229</t>
  </si>
  <si>
    <t>160401001</t>
  </si>
  <si>
    <t>1604002972</t>
  </si>
  <si>
    <t>ООО "Вита"</t>
  </si>
  <si>
    <t>1604005236</t>
  </si>
  <si>
    <t>ООО "Медфармсервис"</t>
  </si>
  <si>
    <t>1604009424</t>
  </si>
  <si>
    <t>ГАУСО Актанышский дом-интернат для престарелых и инвалидов</t>
  </si>
  <si>
    <t>1604001680</t>
  </si>
  <si>
    <t>160701001</t>
  </si>
  <si>
    <t>ООО "ХИЭДР плюс"</t>
  </si>
  <si>
    <t>1605005736</t>
  </si>
  <si>
    <t>160501001</t>
  </si>
  <si>
    <t>ООО "ХИЭДР"</t>
  </si>
  <si>
    <t>1605005221</t>
  </si>
  <si>
    <t>ООО "Яшлек"</t>
  </si>
  <si>
    <t>1605003560</t>
  </si>
  <si>
    <t>ГАУСО Алексеевский дом-интернат для престарелых и инвалидов</t>
  </si>
  <si>
    <t>1605003538</t>
  </si>
  <si>
    <t>ГБУ «Центр социального обслуживания населения МТЗиСЗ РТ «Радуга» в Алексеевском муниципальном районе»</t>
  </si>
  <si>
    <t>1605003665</t>
  </si>
  <si>
    <t>ГАУСО «Центр социального обслуживания населения МТЗиСЗ РТ «Забота» в Алькеевском муниципальном районе»</t>
  </si>
  <si>
    <t>1606002777</t>
  </si>
  <si>
    <t>160601001</t>
  </si>
  <si>
    <t>ГАУСО Алькеевский дом-интернат для престарелых и инвалидов</t>
  </si>
  <si>
    <t>1606004975</t>
  </si>
  <si>
    <t>ИП Гилязов Рамис Гайсанович</t>
  </si>
  <si>
    <t>164412223251</t>
  </si>
  <si>
    <t>Альметьевский филиал НОУ ВПО "Академия Управления "ТИСБИ"</t>
  </si>
  <si>
    <t>1654005665</t>
  </si>
  <si>
    <t>164402001</t>
  </si>
  <si>
    <t>ГАОУ ВПО "Альметьевский государственный институт муниципальной службы"</t>
  </si>
  <si>
    <t>1644011469</t>
  </si>
  <si>
    <t>ГАУСО «Центр социального обслуживания населения МТЗиСЗ РТ «Опека» в Альметьевском муниципальном районе»</t>
  </si>
  <si>
    <t>1644011116</t>
  </si>
  <si>
    <t>ГБОУ ВПО "Альметьевский государственный нефтяной институт"</t>
  </si>
  <si>
    <t>1644005183</t>
  </si>
  <si>
    <t>ГБУ «Центр реабилитации инвалидов МТЗиСЗ РТ "Ветеран" в Альметьевском муниципальном районе»</t>
  </si>
  <si>
    <t>1644007550</t>
  </si>
  <si>
    <t>Государственное автономное образовательное учреждение среднего профессионального образования РТ "Альметьевский музыкальный колледж им. Ф.З.Яруллина"</t>
  </si>
  <si>
    <t>1644022686</t>
  </si>
  <si>
    <t>ИП Азитов Бахтиер</t>
  </si>
  <si>
    <t>164408810680</t>
  </si>
  <si>
    <t>ИП Исхакова Г.Х.</t>
  </si>
  <si>
    <t>164400117700</t>
  </si>
  <si>
    <t>ИП Серопян Анатолий Захарович</t>
  </si>
  <si>
    <t>164402775479</t>
  </si>
  <si>
    <t>ИП Серопян Людмила Ивановна</t>
  </si>
  <si>
    <t>164401114148</t>
  </si>
  <si>
    <t>ООО "Класс"</t>
  </si>
  <si>
    <t>1644016202</t>
  </si>
  <si>
    <t>ООО "Комбинат школьного питания"</t>
  </si>
  <si>
    <t>1644045468</t>
  </si>
  <si>
    <t>ООО "Реал-Трейд"</t>
  </si>
  <si>
    <t>1644022799</t>
  </si>
  <si>
    <t>ООО "Санаторий профилакторий "Здоровье"</t>
  </si>
  <si>
    <t>1644033222</t>
  </si>
  <si>
    <t>ООО "Титул"</t>
  </si>
  <si>
    <t>1644017541</t>
  </si>
  <si>
    <t>ООО "Торговый дом "ШНПЗ"</t>
  </si>
  <si>
    <t>1644034642</t>
  </si>
  <si>
    <t>ООО "Фармсервис"</t>
  </si>
  <si>
    <t>1644007945</t>
  </si>
  <si>
    <t>ООО "ЖКХ-Кульшарипово"</t>
  </si>
  <si>
    <t>1644044425</t>
  </si>
  <si>
    <t>ООО "МиРиСа"</t>
  </si>
  <si>
    <t>1608005639</t>
  </si>
  <si>
    <t>160801001</t>
  </si>
  <si>
    <t>ГАУСО «Центр социального обслуживания населения МТЗиСЗ РТ «Рассвет» в Апастовском муниципальном районе»</t>
  </si>
  <si>
    <t>1608005029</t>
  </si>
  <si>
    <t>ГАУСО Арский дом-интернат для престарелых и инвалидов</t>
  </si>
  <si>
    <t>1609006762</t>
  </si>
  <si>
    <t>160901001</t>
  </si>
  <si>
    <t>Город Арск</t>
  </si>
  <si>
    <t>ГАУСО «Реабилитационный центр для детей и подростков с ограниченными возможностями МТЗиСЗ РТ "Исток Надежды" в Арском муниципальном районе»</t>
  </si>
  <si>
    <t>1609007815</t>
  </si>
  <si>
    <t>ГАУСО «Центр социального обслуживания населения МТЗиСЗ РТ «Центр милосердия» в Арском муниципальном районе»</t>
  </si>
  <si>
    <t>1609007999</t>
  </si>
  <si>
    <t>ООО "Фармула"</t>
  </si>
  <si>
    <t>1609011378</t>
  </si>
  <si>
    <t>ГБУ «Центр реабилитации инвалидов МТЗиСЗ РТ "Надежда" в Арском муниципальном районе»</t>
  </si>
  <si>
    <t>1609007780</t>
  </si>
  <si>
    <t>ГАУСО «Ново-Чурилинский психоневрологический интернат» МТЗиСЗ РТ</t>
  </si>
  <si>
    <t>1609002077</t>
  </si>
  <si>
    <t>160900207</t>
  </si>
  <si>
    <t>ООО "Ашыт"</t>
  </si>
  <si>
    <t>1610001720</t>
  </si>
  <si>
    <t>161001001</t>
  </si>
  <si>
    <t>ООО "Шифа"</t>
  </si>
  <si>
    <t>1610002530</t>
  </si>
  <si>
    <t>ГАУСО «Центр социального обслуживания населения МТЗиСЗ РТ «Изгелек» в Атнинском муниципальном районе»</t>
  </si>
  <si>
    <t>1610002160</t>
  </si>
  <si>
    <t>ООО "Общественное питание Атня"</t>
  </si>
  <si>
    <t>1610001913</t>
  </si>
  <si>
    <t>Бавлинский филиал ООО "Татнефть-УРС"</t>
  </si>
  <si>
    <t>1644014325</t>
  </si>
  <si>
    <t>161102001</t>
  </si>
  <si>
    <t>ГАУСО «Реабилитационный центр для детей и подростков с ограниченными возможностями МТЗиСЗ РТ "Радость" в Бавлинском муниципальном районе»</t>
  </si>
  <si>
    <t>1611003825</t>
  </si>
  <si>
    <t>161101001</t>
  </si>
  <si>
    <t>ГАУСО «Центр социального обслуживания населения МТЗиСЗ РТ «Милосердие» в Бавлинском муниципальном районе»</t>
  </si>
  <si>
    <t>1611003840</t>
  </si>
  <si>
    <t>ГБУ «Центр реабилитации инвалидов МТЗиСЗ РТ "Березка" в Бавлинском муниципальном районе»</t>
  </si>
  <si>
    <t>1611003600</t>
  </si>
  <si>
    <t>ООО "Доктор плюс"</t>
  </si>
  <si>
    <t>1611008661</t>
  </si>
  <si>
    <t>ООО "Колос"</t>
  </si>
  <si>
    <t>1611008950</t>
  </si>
  <si>
    <t>ООО "Пульс" аптека</t>
  </si>
  <si>
    <t>1611008982</t>
  </si>
  <si>
    <t>ООО"МедиаФармСервис"</t>
  </si>
  <si>
    <t>1611003977</t>
  </si>
  <si>
    <t>ООО"ФЕНИКС"</t>
  </si>
  <si>
    <t>1611008566</t>
  </si>
  <si>
    <t>ГАУСО Бавлинский дом-интернат для престарелых и инвалидов</t>
  </si>
  <si>
    <t>1611003800</t>
  </si>
  <si>
    <t>ГАУСО «Центр социального обслуживания населения МТЗиСЗ РТ «Наз» в Балтасинском муниципальном районе»</t>
  </si>
  <si>
    <t>1612004821</t>
  </si>
  <si>
    <t>161201001</t>
  </si>
  <si>
    <t>ИП Зиатдинова Ризаля Зиннатовна</t>
  </si>
  <si>
    <t>161200016917</t>
  </si>
  <si>
    <t>ООО "Сихат"</t>
  </si>
  <si>
    <t>1612007396</t>
  </si>
  <si>
    <t>ООО "АПТЕКА "ЗДОРОВЬЕ"</t>
  </si>
  <si>
    <t>1645014624</t>
  </si>
  <si>
    <t>ООО "РИ-АЛ"</t>
  </si>
  <si>
    <t>1645020635</t>
  </si>
  <si>
    <t>ГАУСО «Реабилитационный центр для детей и подростков с ограниченными возможностями МТЗиСЗ РТ "Возрождение" в Бугульминском муниципальном районе»</t>
  </si>
  <si>
    <t>1645011077</t>
  </si>
  <si>
    <t>ГАУСО «Центр социального обслуживания населения МТЗиСЗ РТ «Радуга» в Бугульминском муниципальном районе»</t>
  </si>
  <si>
    <t>1645016607</t>
  </si>
  <si>
    <t>ГАУСО Центр социальной адаптации для лиц без определенного места жительства и занятий «Маяк» МТЗиСЗ РТ в г.Бугульма</t>
  </si>
  <si>
    <t>1645011119</t>
  </si>
  <si>
    <t>ЗАО "Бугульминский КХП №1"</t>
  </si>
  <si>
    <t>1645014575</t>
  </si>
  <si>
    <t>ЗАО "Бугульминский элеватор"</t>
  </si>
  <si>
    <t>1645014568</t>
  </si>
  <si>
    <t>164504001</t>
  </si>
  <si>
    <t>ИП Алимова Анися Хатыповна</t>
  </si>
  <si>
    <t>164500579289</t>
  </si>
  <si>
    <t>ИП Афлятунова Рамиля Яватовна</t>
  </si>
  <si>
    <t>164501247720</t>
  </si>
  <si>
    <t>ИП Бадгутдинова Алсу Иреговна</t>
  </si>
  <si>
    <t>164502293662</t>
  </si>
  <si>
    <t>ИП Калимуллина Гульнур Раисовна</t>
  </si>
  <si>
    <t>164502972858</t>
  </si>
  <si>
    <t>ИП Карамышечкина Н.Н.</t>
  </si>
  <si>
    <t>164502288912</t>
  </si>
  <si>
    <t>ИП Кравченко Татьяна Ивановна</t>
  </si>
  <si>
    <t>164501435811</t>
  </si>
  <si>
    <t>ИП Теселкина Зинаида Андреевна</t>
  </si>
  <si>
    <t>164500376899</t>
  </si>
  <si>
    <t>ООО "Аптека №366"</t>
  </si>
  <si>
    <t>1645017390</t>
  </si>
  <si>
    <t>ООО "ДОКА-М"</t>
  </si>
  <si>
    <t>1645015346</t>
  </si>
  <si>
    <t>161131001</t>
  </si>
  <si>
    <t>ООО «МА Фарм-Прима»</t>
  </si>
  <si>
    <t>1645007472</t>
  </si>
  <si>
    <t>ГАУСО «Центр социального обслуживания населения МТЗиСЗ РТ «Гармония» в Буинском муниципальном районе»</t>
  </si>
  <si>
    <t>1614006158</t>
  </si>
  <si>
    <t>161401001</t>
  </si>
  <si>
    <t>ГАУСО Буинский дом-интернат для престарелых и инвалидов</t>
  </si>
  <si>
    <t>1614003076</t>
  </si>
  <si>
    <t>ИП Антонова Ирина Михайловна</t>
  </si>
  <si>
    <t>161403139311</t>
  </si>
  <si>
    <t>ИП Матвеева Наталья Михайловна</t>
  </si>
  <si>
    <t>161401561895</t>
  </si>
  <si>
    <t>ООО "Венец"</t>
  </si>
  <si>
    <t>1614006729</t>
  </si>
  <si>
    <t>ООО "Комплект-Сервис +"</t>
  </si>
  <si>
    <t>1614005549</t>
  </si>
  <si>
    <t>ГАУСО Верхнеуслонский дом интернат для престарелых и инвалидов</t>
  </si>
  <si>
    <t>1615004467</t>
  </si>
  <si>
    <t>161501001</t>
  </si>
  <si>
    <t>ИП Нефедова Н.И.</t>
  </si>
  <si>
    <t>161500319503</t>
  </si>
  <si>
    <t>ГБУ «Центр социального обслуживания МТЗиСЗ РТ «Островок надежды» в Верхнее-Услонском муниципальном районе</t>
  </si>
  <si>
    <t>1615005213</t>
  </si>
  <si>
    <t>ГАУСО «Центр социального обслуживания населения МТЗиСЗ РТ «Омет» в Высокогорском муниципальном районе»</t>
  </si>
  <si>
    <t>1616012100</t>
  </si>
  <si>
    <t>161601001</t>
  </si>
  <si>
    <t>ООО "Айгуль"</t>
  </si>
  <si>
    <t>1616014490</t>
  </si>
  <si>
    <t>ООО "Батыр"</t>
  </si>
  <si>
    <t>1616016112</t>
  </si>
  <si>
    <t>ООО "Марс-фарм"</t>
  </si>
  <si>
    <t>1616011379</t>
  </si>
  <si>
    <t>ООО "Мир здоровья"</t>
  </si>
  <si>
    <t>1658046310</t>
  </si>
  <si>
    <t>ООО "Рина-Фарм"</t>
  </si>
  <si>
    <t>1616012365</t>
  </si>
  <si>
    <t>"Татпотребсоюз"</t>
  </si>
  <si>
    <t>1659065820</t>
  </si>
  <si>
    <t>165901001</t>
  </si>
  <si>
    <t>Аптека №273</t>
  </si>
  <si>
    <t>1656021694</t>
  </si>
  <si>
    <t>165601001</t>
  </si>
  <si>
    <t>ГАУСО «Казанский психоневрологический интернат» МТЗиСЗ РТ</t>
  </si>
  <si>
    <t>1653001570</t>
  </si>
  <si>
    <t>ГАУСО «Центр социального обслуживания населения МТЗиСЗ РТ "ВИТА" Приволжский район г. Казани</t>
  </si>
  <si>
    <t>1659036441</t>
  </si>
  <si>
    <t>ГАУСО «Центр социального обслуживания населения МТЗиСЗ РТ "Восстание"  Московский район г. Казани</t>
  </si>
  <si>
    <t>1658030180</t>
  </si>
  <si>
    <t>ГАУСО «Центр социального обслуживания населения МТЗиСЗ РТ "Гомер" Авиастроит. Район г. Казани</t>
  </si>
  <si>
    <t>1661008547</t>
  </si>
  <si>
    <t>166101001</t>
  </si>
  <si>
    <t>ГАУСО «Центр социального обслуживания населения МТЗиСЗ РТ "Тыяныч" Н.-Савиновский район г. Казани</t>
  </si>
  <si>
    <t>1657046726</t>
  </si>
  <si>
    <t>165701001</t>
  </si>
  <si>
    <t>ГАУСО «Центр социального обслуживания населения МТЗиСЗ РТ "Юаныч" Вахитовский район г. Казани</t>
  </si>
  <si>
    <t>1655041264</t>
  </si>
  <si>
    <t>ГАУСО «Центр социального обслуживания населения МТЗиСЗ РТ "Ярдэм" Советский район г. Казани</t>
  </si>
  <si>
    <t>1660071000</t>
  </si>
  <si>
    <t>ГАУСО «Центр социального обслуживания населения МТЗиСЗ РТ Кировский район г. Казани</t>
  </si>
  <si>
    <t>1656023490</t>
  </si>
  <si>
    <t>ГАУСО Центр социальной адаптации для лиц без определенного места жительства и занятий «Милосердие» МТЗиСЗ РТ в городском округе «город Казань»</t>
  </si>
  <si>
    <t>1656027551</t>
  </si>
  <si>
    <t>ГБУ «Казанский дом-интернат для престарелых и инвалидов» МТЗиСЗ РТ (в стадии строительства)</t>
  </si>
  <si>
    <t>1657034248</t>
  </si>
  <si>
    <t>ГБУ «Реабилитационный центр для детей и подростков с ограниченными возможностями МТЗиСЗ РТ "Апрель" в городском округе "город Казань"</t>
  </si>
  <si>
    <t>1658044577</t>
  </si>
  <si>
    <t>ГБУ «Реабилитационный центр для детей и подростков с ограниченными возможностями МТЗиСЗ РТ "Здравушка" в городском округе "город Казань"</t>
  </si>
  <si>
    <t>1655037490</t>
  </si>
  <si>
    <t>ГБУ «Реабилитационный центр для детей и подростков с ограниченными возможностями МТЗиСЗ РТ в городском округе "город Казань"</t>
  </si>
  <si>
    <t>1653021505</t>
  </si>
  <si>
    <t>ГБУ «Центр медико-социальной реабилитации МТЗиСЗ РТ "Санаторий Крутушка" в городском округе "город Казань"</t>
  </si>
  <si>
    <t>1660044493</t>
  </si>
  <si>
    <t>ГБУ Республиканский центр социально–психологической помощи населению «Зеркало» МТЗиСЗ РТ в городском округе «город Казань»</t>
  </si>
  <si>
    <t>1657029382</t>
  </si>
  <si>
    <t>ГУП Таттехмедфарм</t>
  </si>
  <si>
    <t>1654038766</t>
  </si>
  <si>
    <t>Оптовые поставщики лекарственных средств</t>
  </si>
  <si>
    <t>ЗАО "АЛФАРМ"</t>
  </si>
  <si>
    <t>1660042337</t>
  </si>
  <si>
    <t>ИП Баусова Зинаида Леонидовна</t>
  </si>
  <si>
    <t>166102385094</t>
  </si>
  <si>
    <t>ИП Халилова Эльмира Касымовна</t>
  </si>
  <si>
    <t>165800630940</t>
  </si>
  <si>
    <t>Индивидуальный предпринимактель Андрамонова Ирина Александровна</t>
  </si>
  <si>
    <t>165801315482</t>
  </si>
  <si>
    <t>Казанский государственный технический университет им.А.Н.Туполева (комбинат питания КАИ)</t>
  </si>
  <si>
    <t>1654003114</t>
  </si>
  <si>
    <t>165531001</t>
  </si>
  <si>
    <t>МУП "Департамент продовольствия и социального питания г.Казани"</t>
  </si>
  <si>
    <t>1655066082</t>
  </si>
  <si>
    <t>ОАО "Булочно-кондитерский комбинат"</t>
  </si>
  <si>
    <t>1657005938</t>
  </si>
  <si>
    <t>ОАО "Казанский хлебозавод №2"</t>
  </si>
  <si>
    <t>ОАО "Казанский хлебозавод №3"</t>
  </si>
  <si>
    <t>1655016934</t>
  </si>
  <si>
    <t>ОАО "Казаньзернопродукт"</t>
  </si>
  <si>
    <t>1658001372</t>
  </si>
  <si>
    <t>ОАО «Казанский хлебобараночный комбинат"</t>
  </si>
  <si>
    <t>1654004372</t>
  </si>
  <si>
    <t>ООО " ПТП "Аптека №301"</t>
  </si>
  <si>
    <t>1659027944</t>
  </si>
  <si>
    <t>ООО "АРТА-Фарм"</t>
  </si>
  <si>
    <t>1655166961</t>
  </si>
  <si>
    <t>ООО "АСМ компани"</t>
  </si>
  <si>
    <t>1660076030</t>
  </si>
  <si>
    <t>1657020816</t>
  </si>
  <si>
    <t>1659079639</t>
  </si>
  <si>
    <t>ООО "АкМед"</t>
  </si>
  <si>
    <t>1659075602</t>
  </si>
  <si>
    <t>ООО "Алида-Фарм"</t>
  </si>
  <si>
    <t>1659021332</t>
  </si>
  <si>
    <t>ООО "Алоэ-Фарм"</t>
  </si>
  <si>
    <t>1659040737</t>
  </si>
  <si>
    <t>ООО "Аптека "Будь здоров"</t>
  </si>
  <si>
    <t>1659064696</t>
  </si>
  <si>
    <t>ООО "Аптека №24"</t>
  </si>
  <si>
    <t>1660035386</t>
  </si>
  <si>
    <t>ООО "Аптека Сакура №1"</t>
  </si>
  <si>
    <t>1660144191</t>
  </si>
  <si>
    <t>ООО "Аптека Сакура №2"</t>
  </si>
  <si>
    <t>1660144177</t>
  </si>
  <si>
    <t>ООО "Аптека Сакура №4"</t>
  </si>
  <si>
    <t>1657097720</t>
  </si>
  <si>
    <t>ООО "Аптека Сакура №6"</t>
  </si>
  <si>
    <t>1655199780</t>
  </si>
  <si>
    <t>ООО "Аптека Сакура №7"</t>
  </si>
  <si>
    <t>1660144184</t>
  </si>
  <si>
    <t>ООО "Аптека Столетник"</t>
  </si>
  <si>
    <t>1657080068</t>
  </si>
  <si>
    <t>ООО "Аптека от склада"</t>
  </si>
  <si>
    <t>1659108128</t>
  </si>
  <si>
    <t>ООО "Аптеки 36,6"</t>
  </si>
  <si>
    <t>1655057088</t>
  </si>
  <si>
    <t>ООО "Аптечный двор"</t>
  </si>
  <si>
    <t>1660066391</t>
  </si>
  <si>
    <t>ООО "Арта"</t>
  </si>
  <si>
    <t>1655163833</t>
  </si>
  <si>
    <t>ООО "Асфарма-Рос"</t>
  </si>
  <si>
    <t>5260093687</t>
  </si>
  <si>
    <t>ООО "Барс"</t>
  </si>
  <si>
    <t>1659063558</t>
  </si>
  <si>
    <t>ООО "Бережная аптека"</t>
  </si>
  <si>
    <t>1833058575</t>
  </si>
  <si>
    <t>ООО "ВИТА"</t>
  </si>
  <si>
    <t>1655103496</t>
  </si>
  <si>
    <t>ООО "Ваш лекарь"</t>
  </si>
  <si>
    <t>1659112893</t>
  </si>
  <si>
    <t>ООО "Ваш хлеб"</t>
  </si>
  <si>
    <t>1616015920</t>
  </si>
  <si>
    <t>ООО "ВитаМед"</t>
  </si>
  <si>
    <t>1659099272</t>
  </si>
  <si>
    <t>ООО "Гинта фарма"</t>
  </si>
  <si>
    <t>1655155543</t>
  </si>
  <si>
    <t>ООО "ГринТек"</t>
  </si>
  <si>
    <t>1660146015</t>
  </si>
  <si>
    <t>ООО "Дарман"</t>
  </si>
  <si>
    <t>1655185080</t>
  </si>
  <si>
    <t>ООО "Диляра"</t>
  </si>
  <si>
    <t>1655058652</t>
  </si>
  <si>
    <t>ООО "Дион-Медсервис"</t>
  </si>
  <si>
    <t>1655163992</t>
  </si>
  <si>
    <t>ООО "ЕВА ПЛЮС"</t>
  </si>
  <si>
    <t>1655140829</t>
  </si>
  <si>
    <t>ООО "Здоровые Люди Казань"</t>
  </si>
  <si>
    <t>1659061085</t>
  </si>
  <si>
    <t>ООО "Здоровые люди Набережные Челны"</t>
  </si>
  <si>
    <t>1650144957</t>
  </si>
  <si>
    <t>ООО "Золотой лотос"</t>
  </si>
  <si>
    <t>1655187986</t>
  </si>
  <si>
    <t>ООО "Идельмед"</t>
  </si>
  <si>
    <t>1653010454</t>
  </si>
  <si>
    <t>ООО "Инфанта"</t>
  </si>
  <si>
    <t>1660141352</t>
  </si>
  <si>
    <t>ООО "Искандер-фарм"</t>
  </si>
  <si>
    <t>1655071910</t>
  </si>
  <si>
    <t>ООО "Исцеление"</t>
  </si>
  <si>
    <t>1655088030</t>
  </si>
  <si>
    <t>ООО "Казань-Фарм"</t>
  </si>
  <si>
    <t>1658061621</t>
  </si>
  <si>
    <t>ООО "Контакт А+"</t>
  </si>
  <si>
    <t>1657101960</t>
  </si>
  <si>
    <t>ООО "Красота и здоровье"</t>
  </si>
  <si>
    <t>1656024494</t>
  </si>
  <si>
    <t>ООО "Лайт"</t>
  </si>
  <si>
    <t>1659062360</t>
  </si>
  <si>
    <t>ООО "Лактон"</t>
  </si>
  <si>
    <t>1655007030</t>
  </si>
  <si>
    <t>ООО "МДА Фарм"</t>
  </si>
  <si>
    <t>1661024965</t>
  </si>
  <si>
    <t>ООО "Медбиофарм"</t>
  </si>
  <si>
    <t>1656045688</t>
  </si>
  <si>
    <t>ООО "Медиф"</t>
  </si>
  <si>
    <t>1661006807</t>
  </si>
  <si>
    <t>ООО "Медицина Красоты"</t>
  </si>
  <si>
    <t>1655089121</t>
  </si>
  <si>
    <t>ООО "Мелодия Здоровья"</t>
  </si>
  <si>
    <t>1657060270</t>
  </si>
  <si>
    <t>ООО "Панацея-Фарм"</t>
  </si>
  <si>
    <t>1659080803</t>
  </si>
  <si>
    <t>ООО "Полимед"</t>
  </si>
  <si>
    <t>1657087539</t>
  </si>
  <si>
    <t>ООО "Профилактика"</t>
  </si>
  <si>
    <t>1655019244</t>
  </si>
  <si>
    <t>ООО "РАН"</t>
  </si>
  <si>
    <t>1655169916</t>
  </si>
  <si>
    <t>ООО "РОЗФАРМ"</t>
  </si>
  <si>
    <t>1660069610</t>
  </si>
  <si>
    <t>ООО "Рафэл"</t>
  </si>
  <si>
    <t>1654036310</t>
  </si>
  <si>
    <t>ООО "Рациола"</t>
  </si>
  <si>
    <t>1657100356</t>
  </si>
  <si>
    <t>ООО "Рофэ"</t>
  </si>
  <si>
    <t>1656015563</t>
  </si>
  <si>
    <t>ООО "Рута"</t>
  </si>
  <si>
    <t>1657073945</t>
  </si>
  <si>
    <t>ООО "СПЕКТР-ФАРМ"</t>
  </si>
  <si>
    <t>1658020400</t>
  </si>
  <si>
    <t>ООО "СТС - Фарм"</t>
  </si>
  <si>
    <t>1657031670</t>
  </si>
  <si>
    <t>ООО "Сакура-Фармация"</t>
  </si>
  <si>
    <t>1661006162</t>
  </si>
  <si>
    <t>ООО "СанФарма"</t>
  </si>
  <si>
    <t>1659110960</t>
  </si>
  <si>
    <t>ООО "Семь хлебов"</t>
  </si>
  <si>
    <t>1660111037</t>
  </si>
  <si>
    <t>ООО "Сити-Фарм"</t>
  </si>
  <si>
    <t>1660145974</t>
  </si>
  <si>
    <t>ООО "Союзпром"</t>
  </si>
  <si>
    <t>1655148539</t>
  </si>
  <si>
    <t>ООО "Тектона-Фарм"</t>
  </si>
  <si>
    <t>1657032498</t>
  </si>
  <si>
    <t>ООО "Удача"</t>
  </si>
  <si>
    <t>1657046765</t>
  </si>
  <si>
    <t>ООО "ФАРМЭЛЬ"</t>
  </si>
  <si>
    <t>1655074661</t>
  </si>
  <si>
    <t>ООО "Фарм-Сервис"</t>
  </si>
  <si>
    <t>1660010409</t>
  </si>
  <si>
    <t>ООО "ФармГрупп Инвест"</t>
  </si>
  <si>
    <t>1659079942</t>
  </si>
  <si>
    <t>ООО "Фарма-Рост"</t>
  </si>
  <si>
    <t>1660100941</t>
  </si>
  <si>
    <t>ООО "Фармацевтик"</t>
  </si>
  <si>
    <t>1660117536</t>
  </si>
  <si>
    <t>ООО "Фарминвест"</t>
  </si>
  <si>
    <t>1657028477</t>
  </si>
  <si>
    <t>ООО "Фортуна-Фарм"</t>
  </si>
  <si>
    <t>1656026131</t>
  </si>
  <si>
    <t>ООО "Хэлс"</t>
  </si>
  <si>
    <t>1661012416</t>
  </si>
  <si>
    <t>ООО "Шалфей"</t>
  </si>
  <si>
    <t>1660127012</t>
  </si>
  <si>
    <t>1655111715</t>
  </si>
  <si>
    <t>ООО Казанские Аптеки</t>
  </si>
  <si>
    <t>1660060576</t>
  </si>
  <si>
    <t>ООО МКФ "Селена"</t>
  </si>
  <si>
    <t>1657000785</t>
  </si>
  <si>
    <t>ООО ПКФ "ЕВА ПЛЮС"</t>
  </si>
  <si>
    <t>1660035883</t>
  </si>
  <si>
    <t>ООО Производственная Фирма "Ренакс"</t>
  </si>
  <si>
    <t>1659018315</t>
  </si>
  <si>
    <t>ООО Торгово-производственное предприятие "Оптика"</t>
  </si>
  <si>
    <t>1653005292</t>
  </si>
  <si>
    <t>ООО"Ривьера"</t>
  </si>
  <si>
    <t>1657034287</t>
  </si>
  <si>
    <t>Татхимфармпрепараты</t>
  </si>
  <si>
    <t>1658047200</t>
  </si>
  <si>
    <t>Центр социальной помощи семье и детям «Гаилэ» МТЗиСЗ РТ в городском округе «город Казань»</t>
  </si>
  <si>
    <t>1657035330</t>
  </si>
  <si>
    <t>ооо "ТЦ "Казань-Весь Мир"</t>
  </si>
  <si>
    <t>1661019700</t>
  </si>
  <si>
    <t>АО "Аптека 36,6" г. Набережные Челны</t>
  </si>
  <si>
    <t>1650098605</t>
  </si>
  <si>
    <t>ГАУСО «Реабилитационный центр детей и подростков с ограниченными возможностями МТЗиСЗ РТ "Солнышко" в городском округе "город Набережные Челны"</t>
  </si>
  <si>
    <t>1650093607</t>
  </si>
  <si>
    <t>ГАУСО «Центр социального обслуживания населения МТЗиСЗ РТ «Доверие» в городском округе «город Наб.Челны»</t>
  </si>
  <si>
    <t>1650050226</t>
  </si>
  <si>
    <t>ГАУСО Набережночелнинский дом-интернат для престарелых и инвалидов</t>
  </si>
  <si>
    <t>1650042962</t>
  </si>
  <si>
    <t>ГАУСО Центр социальной адаптации для лиц без определенного места жительства и занятий «Перекресток» МТЗиСЗ РТ в городском округе «город Наб.Челны»</t>
  </si>
  <si>
    <t>1650084909</t>
  </si>
  <si>
    <t>ГБУ «Центр реабилитации инвалидов МТЗиСЗ РТ "Изгелек" в городском округе "город Набережные Челны"</t>
  </si>
  <si>
    <t>1650048523</t>
  </si>
  <si>
    <t>МАОУ "Гимназия №61" г.Набережные Челны</t>
  </si>
  <si>
    <t>1650084850</t>
  </si>
  <si>
    <t>МАОУ г.Набережные Челны "Гимназия №57"</t>
  </si>
  <si>
    <t>1650085250</t>
  </si>
  <si>
    <t>МАОУ г.Набережные Челны Гимназия№36 "Золотая горка"</t>
  </si>
  <si>
    <t>1650138632</t>
  </si>
  <si>
    <t>ОАО "Набережночелнинский комбинат хлебопродуктов"</t>
  </si>
  <si>
    <t>1639004000</t>
  </si>
  <si>
    <t>163901001</t>
  </si>
  <si>
    <t>ООО "Аптека "Букет здоровья"</t>
  </si>
  <si>
    <t>1650225349</t>
  </si>
  <si>
    <t>ООО "Аптека Алькаир"</t>
  </si>
  <si>
    <t>1650192051</t>
  </si>
  <si>
    <t>ООО "Арман"</t>
  </si>
  <si>
    <t>1650097344</t>
  </si>
  <si>
    <t>ООО "Бальзам"</t>
  </si>
  <si>
    <t>1639025265</t>
  </si>
  <si>
    <t>ООО "ДиАр"</t>
  </si>
  <si>
    <t>1650168771</t>
  </si>
  <si>
    <t>1639029911</t>
  </si>
  <si>
    <t>169301001</t>
  </si>
  <si>
    <t>ООО "Ихлас"</t>
  </si>
  <si>
    <t>1650103421</t>
  </si>
  <si>
    <t>ООО "Лаванда"</t>
  </si>
  <si>
    <t>1650142156</t>
  </si>
  <si>
    <t>ООО "Ликон Плюс"</t>
  </si>
  <si>
    <t>1650056161</t>
  </si>
  <si>
    <t>ООО "Мега-плюс"</t>
  </si>
  <si>
    <t>1650106158</t>
  </si>
  <si>
    <t>ООО "Милфарм"</t>
  </si>
  <si>
    <t>1650098179</t>
  </si>
  <si>
    <t>1650121999</t>
  </si>
  <si>
    <t>ООО "Моя аптека"</t>
  </si>
  <si>
    <t>1650137276</t>
  </si>
  <si>
    <t>ООО "Родник"</t>
  </si>
  <si>
    <t>1650105700</t>
  </si>
  <si>
    <t>ООО "Челны Град"</t>
  </si>
  <si>
    <t>1650134490</t>
  </si>
  <si>
    <t>ООО "ЧелныФарм"</t>
  </si>
  <si>
    <t>1650209682</t>
  </si>
  <si>
    <t>ООО "Школьное питание"</t>
  </si>
  <si>
    <t>1650100830</t>
  </si>
  <si>
    <t>ООО "ЫШАНЫЧ-Л"</t>
  </si>
  <si>
    <t>1650081538</t>
  </si>
  <si>
    <t>ООО "ЯрФарм"</t>
  </si>
  <si>
    <t>1650220728</t>
  </si>
  <si>
    <t>ООО Фирма "А.Р.М."</t>
  </si>
  <si>
    <t>1650016360</t>
  </si>
  <si>
    <t>Городские округа Челябинской области</t>
  </si>
  <si>
    <t>75700000</t>
  </si>
  <si>
    <t>город Челябинск</t>
  </si>
  <si>
    <t>Куйбышевская железная дорога - филиал РЖД</t>
  </si>
  <si>
    <t>7708503727</t>
  </si>
  <si>
    <t>770901001</t>
  </si>
  <si>
    <t>ГАУСО «Центр социального обслуживания населения МТЗиСЗ РТ «Забота» в Дрожжановском муниципальном районе»</t>
  </si>
  <si>
    <t>1617002017</t>
  </si>
  <si>
    <t>161701001</t>
  </si>
  <si>
    <t>ООО "Андыз"</t>
  </si>
  <si>
    <t>1617003652</t>
  </si>
  <si>
    <t>ГАУСО «Елабужский психоневрологический интернат» МТЗиСЗ РТ</t>
  </si>
  <si>
    <t>1646006295</t>
  </si>
  <si>
    <t>ГАУСО «Реабилитационный центр для детей и подростков с ограниченными возможностями МТЗиСЗ РТ "Астра"  в Елабужском муниципальном районе»</t>
  </si>
  <si>
    <t>1646018967</t>
  </si>
  <si>
    <t>ГАУСО «Центр социального обслуживания населения МТЗиСЗ РТ «Доверие»  в Елабужском муниципальном районе»</t>
  </si>
  <si>
    <t>1646010478</t>
  </si>
  <si>
    <t>ГАУСО Елабужский дом-интернат для престарелых и инвалидов</t>
  </si>
  <si>
    <t>1646006263</t>
  </si>
  <si>
    <t>ГБУ Центр социально–психологической помощи населения «Ариадна» МТЗиСЗ РТ в Елабужском муниципальном районе</t>
  </si>
  <si>
    <t>1646014465</t>
  </si>
  <si>
    <t>1646012637</t>
  </si>
  <si>
    <t>ООО "АлСтом-Фармация"</t>
  </si>
  <si>
    <t>1646017466</t>
  </si>
  <si>
    <t>ООО "БИОС"</t>
  </si>
  <si>
    <t>1646010157</t>
  </si>
  <si>
    <t>ООО "СА"</t>
  </si>
  <si>
    <t>1646027979</t>
  </si>
  <si>
    <t>ООО "Семейная Аптека"</t>
  </si>
  <si>
    <t>1646025192</t>
  </si>
  <si>
    <t>ГАУСО «Центр социального обслуживания населения МТЗиСЗ РТ «Радость» в Заинском муниципальном районе»</t>
  </si>
  <si>
    <t>1647004050</t>
  </si>
  <si>
    <t>ГБУ Заинский дом-интернат для престарелых и инвалидов</t>
  </si>
  <si>
    <t>1647002663</t>
  </si>
  <si>
    <t>ООО "Айболит"</t>
  </si>
  <si>
    <t>1647014250</t>
  </si>
  <si>
    <t>1647009203</t>
  </si>
  <si>
    <t>ООО "Гиппократ"</t>
  </si>
  <si>
    <t>1647009066</t>
  </si>
  <si>
    <t>ГАУСО «Зеленодольский психоневрологический интернат» МТЗиСЗ РТ</t>
  </si>
  <si>
    <t>1648005032</t>
  </si>
  <si>
    <t>ГАУСО «Казанский центр реабилитации инвалидов МТЗиСЗ РТ «Восхождение»</t>
  </si>
  <si>
    <t>1659079090</t>
  </si>
  <si>
    <t>ГАУСО «Реабилитационный центр для детей и подростков с ограниченными возможностями МТЗиСЗ РТ "Доверие" в Зеленодольском  муниципальном районе»</t>
  </si>
  <si>
    <t>1648006283</t>
  </si>
  <si>
    <t>ГАУСО «Центр социального обслуживания населения МТЗиСЗ РТ «Рэхэт»  в Зеленодольском муниципальном районе»</t>
  </si>
  <si>
    <t>1648007135</t>
  </si>
  <si>
    <t>ГБУ «Республиканский центр социальной реабилитации инвалидов МТЗиСЗ РТ "Идель" в Зеленодольском муниципальном районе»</t>
  </si>
  <si>
    <t>1648008065</t>
  </si>
  <si>
    <t>ООО "Агидель"</t>
  </si>
  <si>
    <t>1648001670</t>
  </si>
  <si>
    <t>ООО "Аструм"</t>
  </si>
  <si>
    <t>1648024839</t>
  </si>
  <si>
    <t>1648014830</t>
  </si>
  <si>
    <t>ООО "Столовая гимназии №3"</t>
  </si>
  <si>
    <t>1648010890</t>
  </si>
  <si>
    <t>ООО "Столовая при школе №15"</t>
  </si>
  <si>
    <t>1648010145</t>
  </si>
  <si>
    <t>ООО "Универсал"</t>
  </si>
  <si>
    <t>1648003719</t>
  </si>
  <si>
    <t>ООО "Фирма "Аделина"</t>
  </si>
  <si>
    <t>1620003934</t>
  </si>
  <si>
    <t>ООО "Школьник"</t>
  </si>
  <si>
    <t>1648013509</t>
  </si>
  <si>
    <t>ООО "Школьное питание ЗД"</t>
  </si>
  <si>
    <t>1648031681</t>
  </si>
  <si>
    <t>Предприятия общественного питания при учреждениях образования</t>
  </si>
  <si>
    <t>1648023024</t>
  </si>
  <si>
    <t>Центр социальной помощи семье и детям «Родник» МТЗиСЗ РТ в Зеленодольском муниципальном районе</t>
  </si>
  <si>
    <t>1648012294</t>
  </si>
  <si>
    <t>ОАО "Васильевский хлебозавод"</t>
  </si>
  <si>
    <t>ООО "Аделина"</t>
  </si>
  <si>
    <t>1648013266</t>
  </si>
  <si>
    <t>ООО "Восторг"</t>
  </si>
  <si>
    <t>1648028343</t>
  </si>
  <si>
    <t>ООО Парус</t>
  </si>
  <si>
    <t>1648011205</t>
  </si>
  <si>
    <t>ГАУСО «Центр социального обслуживания населения МТЗиСЗ РТ «Омет» в Кайбицком муниципальном районе»</t>
  </si>
  <si>
    <t>1621002651</t>
  </si>
  <si>
    <t>162101001</t>
  </si>
  <si>
    <t>ИП Кадыров Айрат Алкинович</t>
  </si>
  <si>
    <t>162100338670</t>
  </si>
  <si>
    <t>ГБУ Кайбицкий дом-интернат для престарелых и инвалидов</t>
  </si>
  <si>
    <t>1621002676</t>
  </si>
  <si>
    <t>ГБУ Федоровский специальный дом-интернат для престарелых и инвалидов</t>
  </si>
  <si>
    <t>1603002289</t>
  </si>
  <si>
    <t>ГАУСО «Центр социального обслуживания населения МТЗиСЗ РТ «Богородский рай» в К.-Устьинском муниципальном районе»</t>
  </si>
  <si>
    <t>1622000791</t>
  </si>
  <si>
    <t>162201001</t>
  </si>
  <si>
    <t>ИП Гиниятуллина Светлана Степановна</t>
  </si>
  <si>
    <t>162300556298</t>
  </si>
  <si>
    <t>ГАУСО «Реабилитационный центр для детей и подростков с ограниченными возможностями МТЗиСЗ РТ "Милосердие" в Кукморском муниципальном районе»</t>
  </si>
  <si>
    <t>1623004020</t>
  </si>
  <si>
    <t>162301001</t>
  </si>
  <si>
    <t>Государственное автономное учреждение социального обслуживания Центр социального обслуживания населения "Тылсым" Министерства труда, занятости и социальной защиты Республики Татарстан в Кукморском муниципальном районе</t>
  </si>
  <si>
    <t>1623004397</t>
  </si>
  <si>
    <t>МУП "Общепит" Кукморского муниципального района</t>
  </si>
  <si>
    <t>1623010760</t>
  </si>
  <si>
    <t>ГАУСО «Реабилитационный центр для детей и подростков с ограниченными возможностями МТЗиСЗ РТ в Лаишевском муниципальном районе»</t>
  </si>
  <si>
    <t>1624007859</t>
  </si>
  <si>
    <t>162401001</t>
  </si>
  <si>
    <t>ГАУСО «Центр социального обслуживания населения МТЗиСЗ РТ «Золотая осень»  в Лаишевском муниципальном районе»</t>
  </si>
  <si>
    <t>1624007866</t>
  </si>
  <si>
    <t>МУП "Школьное питание"</t>
  </si>
  <si>
    <t>1624010315</t>
  </si>
  <si>
    <t>ООО «Лаишевский Пищекомбинат»</t>
  </si>
  <si>
    <t>1624008690</t>
  </si>
  <si>
    <t>ООО "Бизон"</t>
  </si>
  <si>
    <t>1615003270</t>
  </si>
  <si>
    <t>ООО "Форте"</t>
  </si>
  <si>
    <t>1624008235</t>
  </si>
  <si>
    <t>ГБУ Столбищенский дом-интернат для престарелых и инвалидов</t>
  </si>
  <si>
    <t>1624002674</t>
  </si>
  <si>
    <t>ГАУСО «Реабилитационный центр для детей и подростков с ограниченными возможностями  МТЗиСЗ РТ "Алый парус" в Лениногорском муниципальном районе»</t>
  </si>
  <si>
    <t>1649008950</t>
  </si>
  <si>
    <t>164901001</t>
  </si>
  <si>
    <t>ГАУСО Лениногорский дом-интернат для престарелых и инвалидов</t>
  </si>
  <si>
    <t>1649004708</t>
  </si>
  <si>
    <t>Город Лениногорск ООО "Шифа"</t>
  </si>
  <si>
    <t>1649010412</t>
  </si>
  <si>
    <t>ЛПУП Санаторий "Бакирово"</t>
  </si>
  <si>
    <t>1625000119</t>
  </si>
  <si>
    <t>Медицинские услуги</t>
  </si>
  <si>
    <t>1649017513</t>
  </si>
  <si>
    <t>ООО "Веда"</t>
  </si>
  <si>
    <t>1649016044</t>
  </si>
  <si>
    <t>ООО "Ника"</t>
  </si>
  <si>
    <t>1649009079</t>
  </si>
  <si>
    <t>ООО "Орион"</t>
  </si>
  <si>
    <t>1649013558</t>
  </si>
  <si>
    <t>165745001</t>
  </si>
  <si>
    <t>ООО "Прома"</t>
  </si>
  <si>
    <t>1649015876</t>
  </si>
  <si>
    <t>ООО "Санти"</t>
  </si>
  <si>
    <t>1649009590</t>
  </si>
  <si>
    <t>ООО "Фарм Плюс"</t>
  </si>
  <si>
    <t>1649004994</t>
  </si>
  <si>
    <t>ООО"Заря"</t>
  </si>
  <si>
    <t>1649018250</t>
  </si>
  <si>
    <t>ООО"Контакт-А"</t>
  </si>
  <si>
    <t>1649009047</t>
  </si>
  <si>
    <t>ГАУСО «Центр социального обслуживания населения МТЗиСЗ РТ «Исток-Башлангыч» в Лениногорском муниципальном районе»</t>
  </si>
  <si>
    <t>1649008928</t>
  </si>
  <si>
    <t>ИП Бочарова Алиса Абузяровна</t>
  </si>
  <si>
    <t>164907043212</t>
  </si>
  <si>
    <t>ГАУСО "ЦСОН "Забота" МТЗ и СЗ РТ в Мамадышском муниципальном районе"</t>
  </si>
  <si>
    <t>1626002366</t>
  </si>
  <si>
    <t>162601001</t>
  </si>
  <si>
    <t>ГАУСО Мамадышский дом-интернат для престарелых и инвалидов</t>
  </si>
  <si>
    <t>1626007420</t>
  </si>
  <si>
    <t>ГАУСО «Центр социального обслуживания населения МТЗиСЗ РТ «Берег Надежды» в Менделеевском муниципальном районе»</t>
  </si>
  <si>
    <t>1627003316</t>
  </si>
  <si>
    <t>162701001</t>
  </si>
  <si>
    <t>ООО "Менделеевский хлебозавод"</t>
  </si>
  <si>
    <t>1627004750</t>
  </si>
  <si>
    <t>ГАУСО «Реабилитационный центр для детей и подростков с ограниченными возможностями МТЗиСЗ РТ "Умырзая" в Мензелинском муниципальном районе»</t>
  </si>
  <si>
    <t>1628005193</t>
  </si>
  <si>
    <t>162801001</t>
  </si>
  <si>
    <t>ГАУСО Мензелинский дом-интернат для престарелых и инвалидов</t>
  </si>
  <si>
    <t>1628002562</t>
  </si>
  <si>
    <t>ИП Богданова Лилия Фатхулловна</t>
  </si>
  <si>
    <t>162801278612</t>
  </si>
  <si>
    <t>ИП Маряхина Лариса Александровна</t>
  </si>
  <si>
    <t>162801803822</t>
  </si>
  <si>
    <t>ОАО «Мензелинский хлебокомбинат»</t>
  </si>
  <si>
    <t>1628000565</t>
  </si>
  <si>
    <t>ООО "Фарма-ИР"</t>
  </si>
  <si>
    <t>1628007970</t>
  </si>
  <si>
    <t>Государственное автономное учреждение социального обслуживания "Центр социального обслуживания населения Министерства труда, занятости и социальной защиты Республики Татарстан в Мензелинском муниципальном районе"</t>
  </si>
  <si>
    <t>1628002690</t>
  </si>
  <si>
    <t>ГАУСО  Муслюмовский дом-интернат для престарелых и инвалидов</t>
  </si>
  <si>
    <t>1629000920</t>
  </si>
  <si>
    <t>162901001</t>
  </si>
  <si>
    <t>ГАУСО «Центр социального обслуживания населения МТЗиСЗ РТ «Маяк» в Муслюмовском муниципальном районе»</t>
  </si>
  <si>
    <t>1629003135</t>
  </si>
  <si>
    <t>ООО "Аш Су"</t>
  </si>
  <si>
    <t>1629004393</t>
  </si>
  <si>
    <t>ГАУСО «Центр социального обслуживания населения МТЗиСЗ РТ «Милосердие» в Нижнекамском муниципальном районе»</t>
  </si>
  <si>
    <t>1651003275</t>
  </si>
  <si>
    <t>ИП Ибрагимова Рашида Салиховна</t>
  </si>
  <si>
    <t>165102095114</t>
  </si>
  <si>
    <t>ИП Магдеев Рустем Эльбрусович</t>
  </si>
  <si>
    <t>165121597920</t>
  </si>
  <si>
    <t>ООО "Производственная фирма "ТАТТЕКС"</t>
  </si>
  <si>
    <t>1651032438</t>
  </si>
  <si>
    <t>ООО "Фармацевт"</t>
  </si>
  <si>
    <t>1651058242</t>
  </si>
  <si>
    <t>ООО "Фарммед"</t>
  </si>
  <si>
    <t>1651032540</t>
  </si>
  <si>
    <t>ООО "Фия"</t>
  </si>
  <si>
    <t>1651016683</t>
  </si>
  <si>
    <t>Центр социальной помощи семье и детям «Веста» МТЗиСЗ РТ в Нижнекамском муниципальном районе</t>
  </si>
  <si>
    <t>1651033216</t>
  </si>
  <si>
    <t>ГАУСО Новошешминский дом-интернат для престарелых и инвалидов</t>
  </si>
  <si>
    <t>1631001632</t>
  </si>
  <si>
    <t>163101001</t>
  </si>
  <si>
    <t>ГБУ «Центр социального обслуживания населения МТЗиСЗ РТ «Забота» в Новошешминском муниципальном районе»</t>
  </si>
  <si>
    <t>1631002019</t>
  </si>
  <si>
    <t>ГАУСО Нурлатский дом-интернат для престарелых и инвалидов</t>
  </si>
  <si>
    <t>1632005799</t>
  </si>
  <si>
    <t>163201001</t>
  </si>
  <si>
    <t>ГБУ «Центр социального обслуживания населения МТЗиСЗ РТ «Гармония» в Нурлатском муниципальном районе»</t>
  </si>
  <si>
    <t>1632006707</t>
  </si>
  <si>
    <t>ООО "ЗАМАН"</t>
  </si>
  <si>
    <t>1632006601</t>
  </si>
  <si>
    <t>1632005380</t>
  </si>
  <si>
    <t>ООО "Соцторгсервис"</t>
  </si>
  <si>
    <t>1632005679</t>
  </si>
  <si>
    <t>ООО "Чаллы"</t>
  </si>
  <si>
    <t>1632007404</t>
  </si>
  <si>
    <t>ООО "Салават"</t>
  </si>
  <si>
    <t>1632010799</t>
  </si>
  <si>
    <t>ГБУ Пестречинский дом-интернат для престарелых и инвалидов</t>
  </si>
  <si>
    <t>1633605100</t>
  </si>
  <si>
    <t>163301001</t>
  </si>
  <si>
    <t>ГАУСО «Центр социального обслуживания населения МТЗиСЗ РТ «Забота» в Пестречинском муниципальном районе»</t>
  </si>
  <si>
    <t>1633605118</t>
  </si>
  <si>
    <t>ООО "Алкын"</t>
  </si>
  <si>
    <t>1633606168</t>
  </si>
  <si>
    <t>ООО "Аптека"</t>
  </si>
  <si>
    <t>1633607267</t>
  </si>
  <si>
    <t>ООО "Пестрецыагро"</t>
  </si>
  <si>
    <t>1633606993</t>
  </si>
  <si>
    <t>ООО Агрофирма "Колос"</t>
  </si>
  <si>
    <t>1633605943</t>
  </si>
  <si>
    <t>ГАУСО Корноуховский дом-интернат для престарелых и инвалидов</t>
  </si>
  <si>
    <t>1634002218</t>
  </si>
  <si>
    <t>ГАУСО «Центр социального обслуживания населения МТЗиСЗ РТ «Доверие-Ышаныч» в Рыбно-Слободском муниципальном районе»</t>
  </si>
  <si>
    <t>1634004261</t>
  </si>
  <si>
    <t>163401001</t>
  </si>
  <si>
    <t>ООО "Табиб"</t>
  </si>
  <si>
    <t>1634003902</t>
  </si>
  <si>
    <t>ГАУСО «Центр социального обслуживания населения МТЗиСЗ РТ «Балкыш» в Сабинском муниципальном районе»</t>
  </si>
  <si>
    <t>1635005081</t>
  </si>
  <si>
    <t>163501001</t>
  </si>
  <si>
    <t>ГАУСО Лесхозский дом-интернат для престарелых и инвалидов</t>
  </si>
  <si>
    <t>1635002644</t>
  </si>
  <si>
    <t>ИП Тапайкина Л.К.</t>
  </si>
  <si>
    <t>163500943480</t>
  </si>
  <si>
    <t>ООО "Саламатлек"</t>
  </si>
  <si>
    <t>1635004472</t>
  </si>
  <si>
    <t>ООО "ФармАрт"</t>
  </si>
  <si>
    <t>1216017055</t>
  </si>
  <si>
    <t>ГАУСО Джалильский дом-интернат для престарелых и инвалидов</t>
  </si>
  <si>
    <t>1636001234</t>
  </si>
  <si>
    <t>163601001</t>
  </si>
  <si>
    <t>ГАУСО «Центр социального обслуживания населения МТЗиСЗ РТ «Шавкать» в Сармановском муниципальном районе»</t>
  </si>
  <si>
    <t>1636003880</t>
  </si>
  <si>
    <t>ГАУСО «Центр социального обслуживания населения МТЗиСЗ РТ «Рассвет» в Спасском муниципальном районе»</t>
  </si>
  <si>
    <t>1637005094</t>
  </si>
  <si>
    <t>163701001</t>
  </si>
  <si>
    <t>ГАУСО Спасский дом-интернат для престарелых и инвалидов</t>
  </si>
  <si>
    <t>1637001484</t>
  </si>
  <si>
    <t>ООО "Зубр"</t>
  </si>
  <si>
    <t>1637005055</t>
  </si>
  <si>
    <t>ООО «Спасское ХПП»</t>
  </si>
  <si>
    <t>1637005048</t>
  </si>
  <si>
    <t>ООО "Дебют"</t>
  </si>
  <si>
    <t>1637005190</t>
  </si>
  <si>
    <t>ГБУ  Тетюшский дом- интернат для престарелых и инвалидов</t>
  </si>
  <si>
    <t>1638001423</t>
  </si>
  <si>
    <t>163801001</t>
  </si>
  <si>
    <t>ГАУСО «Центр социального обслуживания населения МТЗиСЗ РТ «Тетюшское сияние» в Тетюшском муниципальном районе»</t>
  </si>
  <si>
    <t>1638002762</t>
  </si>
  <si>
    <t>ГАУСО Тукаевский дом-интернат для престарелых и инвалидов</t>
  </si>
  <si>
    <t>1639022384</t>
  </si>
  <si>
    <t>ГАУСО «Центр социального обслуживания населения МТЗиСЗ РТ «Шавкать» в Тукаевском муниципальном районе»</t>
  </si>
  <si>
    <t>1639013164</t>
  </si>
  <si>
    <t>1639024751</t>
  </si>
  <si>
    <t>ГАУСО «Центр социального обслуживания населения МТЗиСЗ РТ «Родник» в Тюлячинский муниципальном районе»</t>
  </si>
  <si>
    <t>1619002284</t>
  </si>
  <si>
    <t>161901001</t>
  </si>
  <si>
    <t>ГБУ «Центр социального обслуживания населения МТЗиСЗ РТ «Доброе сердце» в Черемшанском муниципальном районе»</t>
  </si>
  <si>
    <t>1640001477</t>
  </si>
  <si>
    <t>164001001</t>
  </si>
  <si>
    <t>ИП Бадуртдинова Роза Саримовна</t>
  </si>
  <si>
    <t>164000013022</t>
  </si>
  <si>
    <t>ООО "Замил"</t>
  </si>
  <si>
    <t>1640004911</t>
  </si>
  <si>
    <t>163135001</t>
  </si>
  <si>
    <t>ООО "Шатлык"</t>
  </si>
  <si>
    <t>1640004140</t>
  </si>
  <si>
    <t>ГАУСО Черемшанский дом интернат для престарелых и инвалидов</t>
  </si>
  <si>
    <t>1640001967</t>
  </si>
  <si>
    <t>Автономное учреждение социального обслуживания "Чистопольский психоневрологический интернат"</t>
  </si>
  <si>
    <t>1641000719</t>
  </si>
  <si>
    <t>ГАУСО «Центр социального обслуживания населения МТЗиСЗ РТ «Балкыш» в Чистопольском муниципальном районе»</t>
  </si>
  <si>
    <t>1652007459</t>
  </si>
  <si>
    <t>ГБУ Чистопльский дом-интернат для престарелых и инвалидов</t>
  </si>
  <si>
    <t>1652003020</t>
  </si>
  <si>
    <t>ООО "Алмаз"</t>
  </si>
  <si>
    <t>1652009008</t>
  </si>
  <si>
    <t>1652009424</t>
  </si>
  <si>
    <t>ООО "Янтарь"</t>
  </si>
  <si>
    <t>1652016809</t>
  </si>
  <si>
    <t>ООО ПКП "Виктория"</t>
  </si>
  <si>
    <t>1652000816</t>
  </si>
  <si>
    <t>Филиал ФГБОУ ВПО "Камская государственная инженерно-экономическая академия"</t>
  </si>
  <si>
    <t>1650037345</t>
  </si>
  <si>
    <t>165202001</t>
  </si>
  <si>
    <t>Центр социальной помощи семье и детям «Салават Купере» МТЗиСЗ РТ в Чистопольском муниципальном районе</t>
  </si>
  <si>
    <t>1652008597</t>
  </si>
  <si>
    <t>ООО "Медея"</t>
  </si>
  <si>
    <t>1642005170</t>
  </si>
  <si>
    <t>164201001</t>
  </si>
  <si>
    <t/>
  </si>
  <si>
    <t>Дата последнего обновления реестра организаций 06.04.2012 10:53:57</t>
  </si>
  <si>
    <t>Дата последнего обновления реестра МО 06.04.2012 10:54:13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</si>
</sst>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0.0%"/>
    <numFmt numFmtId="170" formatCode="_-&quot;Ј&quot;* #,##0.00_-;\-&quot;Ј&quot;* #,##0.00_-;_-&quot;Ј&quot;* &quot;-&quot;??_-;_-@_-"/>
    <numFmt numFmtId="171" formatCode="#,##0.000"/>
    <numFmt numFmtId="172" formatCode="_-* #,##0.00[$€-1]_-;\-* #,##0.00[$€-1]_-;_-* &quot;-&quot;??[$€-1]_-"/>
    <numFmt numFmtId="173" formatCode="#\."/>
    <numFmt numFmtId="174" formatCode="#.##0\.00"/>
    <numFmt numFmtId="175" formatCode="#\.00"/>
    <numFmt numFmtId="176" formatCode="\$#\.00"/>
    <numFmt numFmtId="177" formatCode="%#\.00"/>
  </numFmts>
  <fonts count="63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0"/>
    </font>
    <font>
      <sz val="8"/>
      <name val="Helv"/>
      <family val="0"/>
    </font>
    <font>
      <sz val="10"/>
      <name val="NTHarmonica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8"/>
      <name val="Arial Cyr"/>
      <family val="0"/>
    </font>
    <font>
      <sz val="9"/>
      <color indexed="9"/>
      <name val="Tahoma"/>
      <family val="2"/>
    </font>
    <font>
      <sz val="8"/>
      <name val="Verdana"/>
      <family val="0"/>
    </font>
    <font>
      <sz val="10"/>
      <name val="Arial"/>
      <family val="0"/>
    </font>
    <font>
      <b/>
      <u val="single"/>
      <sz val="9"/>
      <color indexed="12"/>
      <name val="Tahoma"/>
      <family val="2"/>
    </font>
    <font>
      <sz val="9"/>
      <color indexed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Optima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2"/>
      <name val="Tahoma"/>
      <family val="2"/>
    </font>
    <font>
      <b/>
      <sz val="9"/>
      <color indexed="9"/>
      <name val="Tahoma"/>
      <family val="2"/>
    </font>
    <font>
      <i/>
      <sz val="9"/>
      <color indexed="9"/>
      <name val="Tahoma"/>
      <family val="2"/>
    </font>
    <font>
      <i/>
      <sz val="9"/>
      <name val="Tahoma"/>
      <family val="2"/>
    </font>
    <font>
      <b/>
      <sz val="9"/>
      <color indexed="10"/>
      <name val="Tahoma"/>
      <family val="2"/>
    </font>
    <font>
      <b/>
      <u val="single"/>
      <sz val="9"/>
      <color indexed="9"/>
      <name val="Tahoma"/>
      <family val="2"/>
    </font>
    <font>
      <b/>
      <sz val="11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u val="single"/>
      <sz val="10"/>
      <color indexed="12"/>
      <name val="Arial"/>
      <family val="2"/>
    </font>
    <font>
      <b/>
      <sz val="18"/>
      <name val="Arial"/>
      <family val="2"/>
    </font>
    <font>
      <b/>
      <sz val="9"/>
      <color indexed="55"/>
      <name val="Tahoma"/>
      <family val="2"/>
    </font>
    <font>
      <b/>
      <u val="single"/>
      <sz val="10"/>
      <color indexed="12"/>
      <name val="Tahom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>
        <color indexed="63"/>
      </right>
      <top style="hair"/>
      <bottom style="hair">
        <color indexed="9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64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4" fontId="50" fillId="0" borderId="0">
      <alignment/>
      <protection locked="0"/>
    </xf>
    <xf numFmtId="175" fontId="50" fillId="0" borderId="0">
      <alignment/>
      <protection locked="0"/>
    </xf>
    <xf numFmtId="174" fontId="50" fillId="0" borderId="0">
      <alignment/>
      <protection locked="0"/>
    </xf>
    <xf numFmtId="175" fontId="50" fillId="0" borderId="0">
      <alignment/>
      <protection locked="0"/>
    </xf>
    <xf numFmtId="176" fontId="50" fillId="0" borderId="0">
      <alignment/>
      <protection locked="0"/>
    </xf>
    <xf numFmtId="173" fontId="50" fillId="0" borderId="1">
      <alignment/>
      <protection locked="0"/>
    </xf>
    <xf numFmtId="173" fontId="51" fillId="0" borderId="0">
      <alignment/>
      <protection locked="0"/>
    </xf>
    <xf numFmtId="173" fontId="51" fillId="0" borderId="0">
      <alignment/>
      <protection locked="0"/>
    </xf>
    <xf numFmtId="173" fontId="50" fillId="0" borderId="1">
      <alignment/>
      <protection locked="0"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37" fillId="3" borderId="0" applyNumberFormat="0" applyBorder="0" applyAlignment="0" applyProtection="0"/>
    <xf numFmtId="0" fontId="29" fillId="20" borderId="2" applyNumberFormat="0" applyAlignment="0" applyProtection="0"/>
    <xf numFmtId="0" fontId="34" fillId="21" borderId="3" applyNumberFormat="0" applyAlignment="0" applyProtection="0"/>
    <xf numFmtId="16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70" fontId="21" fillId="0" borderId="0" applyFont="0" applyFill="0" applyBorder="0" applyAlignment="0" applyProtection="0"/>
    <xf numFmtId="172" fontId="18" fillId="0" borderId="0" applyFont="0" applyFill="0" applyBorder="0" applyAlignment="0" applyProtection="0"/>
    <xf numFmtId="0" fontId="39" fillId="0" borderId="0" applyNumberFormat="0" applyFill="0" applyBorder="0" applyAlignment="0" applyProtection="0"/>
    <xf numFmtId="168" fontId="52" fillId="0" borderId="0" applyFill="0" applyBorder="0" applyAlignment="0" applyProtection="0"/>
    <xf numFmtId="168" fontId="53" fillId="0" borderId="0" applyFill="0" applyBorder="0" applyAlignment="0" applyProtection="0"/>
    <xf numFmtId="168" fontId="54" fillId="0" borderId="0" applyFill="0" applyBorder="0" applyAlignment="0" applyProtection="0"/>
    <xf numFmtId="168" fontId="55" fillId="0" borderId="0" applyFill="0" applyBorder="0" applyAlignment="0" applyProtection="0"/>
    <xf numFmtId="168" fontId="56" fillId="0" borderId="0" applyFill="0" applyBorder="0" applyAlignment="0" applyProtection="0"/>
    <xf numFmtId="168" fontId="57" fillId="0" borderId="0" applyFill="0" applyBorder="0" applyAlignment="0" applyProtection="0"/>
    <xf numFmtId="168" fontId="58" fillId="0" borderId="0" applyFill="0" applyBorder="0" applyAlignment="0" applyProtection="0"/>
    <xf numFmtId="0" fontId="42" fillId="4" borderId="0" applyNumberFormat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27" fillId="7" borderId="2" applyNumberFormat="0" applyAlignment="0" applyProtection="0"/>
    <xf numFmtId="0" fontId="40" fillId="0" borderId="7" applyNumberFormat="0" applyFill="0" applyAlignment="0" applyProtection="0"/>
    <xf numFmtId="0" fontId="36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4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6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0" fillId="23" borderId="8" applyNumberFormat="0" applyFont="0" applyAlignment="0" applyProtection="0"/>
    <xf numFmtId="0" fontId="28" fillId="20" borderId="9" applyNumberFormat="0" applyAlignment="0" applyProtection="0"/>
    <xf numFmtId="0" fontId="7" fillId="0" borderId="0" applyNumberFormat="0">
      <alignment horizontal="left"/>
      <protection/>
    </xf>
    <xf numFmtId="0" fontId="5" fillId="0" borderId="0">
      <alignment/>
      <protection/>
    </xf>
    <xf numFmtId="0" fontId="35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41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167" fontId="4" fillId="0" borderId="11">
      <alignment/>
      <protection locked="0"/>
    </xf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17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9" fillId="0" borderId="0" applyBorder="0">
      <alignment horizontal="center" vertical="center" wrapText="1"/>
      <protection/>
    </xf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12" applyBorder="0">
      <alignment horizontal="center" vertical="center" wrapText="1"/>
      <protection/>
    </xf>
    <xf numFmtId="167" fontId="10" fillId="6" borderId="11">
      <alignment/>
      <protection/>
    </xf>
    <xf numFmtId="4" fontId="0" fillId="22" borderId="13" applyBorder="0">
      <alignment horizontal="right"/>
      <protection/>
    </xf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12" fillId="0" borderId="0">
      <alignment horizontal="center" vertical="top" wrapText="1"/>
      <protection/>
    </xf>
    <xf numFmtId="0" fontId="13" fillId="0" borderId="0">
      <alignment horizontal="centerContinuous" vertical="center"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171" fontId="1" fillId="4" borderId="13">
      <alignment wrapText="1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49" fontId="0" fillId="0" borderId="0" applyBorder="0">
      <alignment vertical="top"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1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1" fillId="0" borderId="0">
      <alignment/>
      <protection/>
    </xf>
    <xf numFmtId="0" fontId="14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168" fontId="38" fillId="22" borderId="14" applyNumberFormat="0" applyBorder="0" applyAlignment="0">
      <protection locked="0"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1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21" fillId="23" borderId="8" applyNumberFormat="0" applyFont="0" applyAlignment="0" applyProtection="0"/>
    <xf numFmtId="0" fontId="21" fillId="23" borderId="8" applyNumberFormat="0" applyFont="0" applyAlignment="0" applyProtection="0"/>
    <xf numFmtId="0" fontId="21" fillId="23" borderId="8" applyNumberFormat="0" applyFont="0" applyAlignment="0" applyProtection="0"/>
    <xf numFmtId="0" fontId="21" fillId="23" borderId="8" applyNumberFormat="0" applyFont="0" applyAlignment="0" applyProtection="0"/>
    <xf numFmtId="0" fontId="21" fillId="23" borderId="8" applyNumberFormat="0" applyFont="0" applyAlignment="0" applyProtection="0"/>
    <xf numFmtId="0" fontId="21" fillId="23" borderId="8" applyNumberFormat="0" applyFont="0" applyAlignment="0" applyProtection="0"/>
    <xf numFmtId="0" fontId="21" fillId="23" borderId="8" applyNumberFormat="0" applyFont="0" applyAlignment="0" applyProtection="0"/>
    <xf numFmtId="0" fontId="21" fillId="23" borderId="8" applyNumberFormat="0" applyFont="0" applyAlignment="0" applyProtection="0"/>
    <xf numFmtId="0" fontId="21" fillId="23" borderId="8" applyNumberFormat="0" applyFont="0" applyAlignment="0" applyProtection="0"/>
    <xf numFmtId="0" fontId="21" fillId="23" borderId="8" applyNumberFormat="0" applyFont="0" applyAlignment="0" applyProtection="0"/>
    <xf numFmtId="0" fontId="21" fillId="23" borderId="8" applyNumberFormat="0" applyFont="0" applyAlignment="0" applyProtection="0"/>
    <xf numFmtId="0" fontId="21" fillId="23" borderId="8" applyNumberFormat="0" applyFont="0" applyAlignment="0" applyProtection="0"/>
    <xf numFmtId="0" fontId="21" fillId="23" borderId="8" applyNumberFormat="0" applyFont="0" applyAlignment="0" applyProtection="0"/>
    <xf numFmtId="0" fontId="21" fillId="23" borderId="8" applyNumberFormat="0" applyFont="0" applyAlignment="0" applyProtection="0"/>
    <xf numFmtId="0" fontId="21" fillId="23" borderId="8" applyNumberFormat="0" applyFont="0" applyAlignment="0" applyProtection="0"/>
    <xf numFmtId="0" fontId="21" fillId="23" borderId="8" applyNumberFormat="0" applyFont="0" applyAlignment="0" applyProtection="0"/>
    <xf numFmtId="0" fontId="21" fillId="23" borderId="8" applyNumberFormat="0" applyFont="0" applyAlignment="0" applyProtection="0"/>
    <xf numFmtId="0" fontId="21" fillId="23" borderId="8" applyNumberFormat="0" applyFont="0" applyAlignment="0" applyProtection="0"/>
    <xf numFmtId="0" fontId="21" fillId="23" borderId="8" applyNumberFormat="0" applyFont="0" applyAlignment="0" applyProtection="0"/>
    <xf numFmtId="0" fontId="21" fillId="23" borderId="8" applyNumberFormat="0" applyFont="0" applyAlignment="0" applyProtection="0"/>
    <xf numFmtId="0" fontId="21" fillId="23" borderId="8" applyNumberFormat="0" applyFont="0" applyAlignment="0" applyProtection="0"/>
    <xf numFmtId="0" fontId="21" fillId="23" borderId="8" applyNumberFormat="0" applyFont="0" applyAlignment="0" applyProtection="0"/>
    <xf numFmtId="0" fontId="21" fillId="23" borderId="8" applyNumberFormat="0" applyFont="0" applyAlignment="0" applyProtection="0"/>
    <xf numFmtId="0" fontId="21" fillId="23" borderId="8" applyNumberFormat="0" applyFont="0" applyAlignment="0" applyProtection="0"/>
    <xf numFmtId="0" fontId="21" fillId="23" borderId="8" applyNumberFormat="0" applyFont="0" applyAlignment="0" applyProtection="0"/>
    <xf numFmtId="0" fontId="21" fillId="23" borderId="8" applyNumberFormat="0" applyFont="0" applyAlignment="0" applyProtection="0"/>
    <xf numFmtId="0" fontId="21" fillId="23" borderId="8" applyNumberFormat="0" applyFont="0" applyAlignment="0" applyProtection="0"/>
    <xf numFmtId="0" fontId="21" fillId="23" borderId="8" applyNumberFormat="0" applyFont="0" applyAlignment="0" applyProtection="0"/>
    <xf numFmtId="0" fontId="21" fillId="23" borderId="8" applyNumberFormat="0" applyFont="0" applyAlignment="0" applyProtection="0"/>
    <xf numFmtId="0" fontId="21" fillId="23" borderId="8" applyNumberFormat="0" applyFont="0" applyAlignment="0" applyProtection="0"/>
    <xf numFmtId="0" fontId="21" fillId="23" borderId="8" applyNumberFormat="0" applyFont="0" applyAlignment="0" applyProtection="0"/>
    <xf numFmtId="0" fontId="21" fillId="23" borderId="8" applyNumberFormat="0" applyFont="0" applyAlignment="0" applyProtection="0"/>
    <xf numFmtId="0" fontId="21" fillId="23" borderId="8" applyNumberFormat="0" applyFont="0" applyAlignment="0" applyProtection="0"/>
    <xf numFmtId="0" fontId="21" fillId="23" borderId="8" applyNumberFormat="0" applyFont="0" applyAlignment="0" applyProtection="0"/>
    <xf numFmtId="0" fontId="21" fillId="23" borderId="8" applyNumberFormat="0" applyFont="0" applyAlignment="0" applyProtection="0"/>
    <xf numFmtId="0" fontId="21" fillId="23" borderId="8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5" fillId="0" borderId="0">
      <alignment/>
      <protection/>
    </xf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24" fillId="0" borderId="0" applyFont="0" applyFill="0" applyBorder="0" applyAlignment="0" applyProtection="0"/>
    <xf numFmtId="4" fontId="0" fillId="4" borderId="0" applyBorder="0">
      <alignment horizontal="right"/>
      <protection/>
    </xf>
    <xf numFmtId="4" fontId="0" fillId="7" borderId="15" applyBorder="0">
      <alignment horizontal="right"/>
      <protection/>
    </xf>
    <xf numFmtId="4" fontId="0" fillId="4" borderId="13" applyFont="0" applyBorder="0">
      <alignment horizontal="right"/>
      <protection/>
    </xf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177" fontId="50" fillId="0" borderId="0">
      <alignment/>
      <protection locked="0"/>
    </xf>
  </cellStyleXfs>
  <cellXfs count="292">
    <xf numFmtId="49" fontId="0" fillId="0" borderId="0" xfId="0" applyAlignment="1">
      <alignment vertical="top"/>
    </xf>
    <xf numFmtId="49" fontId="0" fillId="24" borderId="0" xfId="530" applyFont="1" applyFill="1" applyBorder="1" applyAlignment="1" applyProtection="1">
      <alignment horizontal="right" vertical="center"/>
      <protection/>
    </xf>
    <xf numFmtId="0" fontId="0" fillId="0" borderId="0" xfId="531" applyFont="1" applyProtection="1">
      <alignment/>
      <protection/>
    </xf>
    <xf numFmtId="0" fontId="0" fillId="0" borderId="0" xfId="529" applyFont="1" applyAlignment="1" applyProtection="1">
      <alignment vertical="center" wrapText="1"/>
      <protection/>
    </xf>
    <xf numFmtId="0" fontId="0" fillId="24" borderId="16" xfId="529" applyFont="1" applyFill="1" applyBorder="1" applyAlignment="1" applyProtection="1">
      <alignment vertical="center" wrapText="1"/>
      <protection/>
    </xf>
    <xf numFmtId="0" fontId="0" fillId="24" borderId="17" xfId="529" applyFont="1" applyFill="1" applyBorder="1" applyAlignment="1" applyProtection="1">
      <alignment vertical="center" wrapText="1"/>
      <protection/>
    </xf>
    <xf numFmtId="0" fontId="0" fillId="24" borderId="18" xfId="529" applyFont="1" applyFill="1" applyBorder="1" applyAlignment="1" applyProtection="1">
      <alignment vertical="center" wrapText="1"/>
      <protection/>
    </xf>
    <xf numFmtId="0" fontId="0" fillId="24" borderId="19" xfId="529" applyFont="1" applyFill="1" applyBorder="1" applyAlignment="1" applyProtection="1">
      <alignment vertical="center" wrapText="1"/>
      <protection/>
    </xf>
    <xf numFmtId="0" fontId="0" fillId="24" borderId="14" xfId="529" applyFont="1" applyFill="1" applyBorder="1" applyAlignment="1" applyProtection="1">
      <alignment vertical="center" wrapText="1"/>
      <protection/>
    </xf>
    <xf numFmtId="0" fontId="0" fillId="0" borderId="0" xfId="529" applyFont="1" applyAlignment="1" applyProtection="1">
      <alignment vertical="center" wrapText="1"/>
      <protection/>
    </xf>
    <xf numFmtId="0" fontId="0" fillId="0" borderId="0" xfId="531" applyFont="1" applyProtection="1">
      <alignment/>
      <protection/>
    </xf>
    <xf numFmtId="0" fontId="0" fillId="24" borderId="19" xfId="531" applyFont="1" applyFill="1" applyBorder="1" applyProtection="1">
      <alignment/>
      <protection/>
    </xf>
    <xf numFmtId="0" fontId="0" fillId="24" borderId="0" xfId="531" applyFont="1" applyFill="1" applyBorder="1" applyProtection="1">
      <alignment/>
      <protection/>
    </xf>
    <xf numFmtId="0" fontId="0" fillId="24" borderId="14" xfId="531" applyFont="1" applyFill="1" applyBorder="1" applyProtection="1">
      <alignment/>
      <protection/>
    </xf>
    <xf numFmtId="0" fontId="22" fillId="0" borderId="0" xfId="375" applyFont="1" applyAlignment="1" applyProtection="1">
      <alignment/>
      <protection/>
    </xf>
    <xf numFmtId="0" fontId="22" fillId="24" borderId="19" xfId="375" applyFont="1" applyFill="1" applyBorder="1" applyAlignment="1" applyProtection="1">
      <alignment/>
      <protection/>
    </xf>
    <xf numFmtId="0" fontId="0" fillId="0" borderId="0" xfId="531" applyFont="1" applyAlignment="1" applyProtection="1">
      <alignment vertical="center"/>
      <protection/>
    </xf>
    <xf numFmtId="0" fontId="22" fillId="24" borderId="19" xfId="375" applyFont="1" applyFill="1" applyBorder="1" applyAlignment="1" applyProtection="1">
      <alignment horizontal="center" vertical="center"/>
      <protection/>
    </xf>
    <xf numFmtId="0" fontId="22" fillId="24" borderId="14" xfId="375" applyFont="1" applyFill="1" applyBorder="1" applyAlignment="1" applyProtection="1">
      <alignment horizontal="center" vertical="center"/>
      <protection/>
    </xf>
    <xf numFmtId="0" fontId="0" fillId="24" borderId="20" xfId="531" applyFont="1" applyFill="1" applyBorder="1" applyProtection="1">
      <alignment/>
      <protection/>
    </xf>
    <xf numFmtId="0" fontId="0" fillId="24" borderId="21" xfId="531" applyFont="1" applyFill="1" applyBorder="1" applyProtection="1">
      <alignment/>
      <protection/>
    </xf>
    <xf numFmtId="0" fontId="0" fillId="24" borderId="22" xfId="531" applyFont="1" applyFill="1" applyBorder="1" applyProtection="1">
      <alignment/>
      <protection/>
    </xf>
    <xf numFmtId="0" fontId="0" fillId="25" borderId="13" xfId="531" applyFont="1" applyFill="1" applyBorder="1" applyAlignment="1" applyProtection="1">
      <alignment horizontal="center" vertical="center"/>
      <protection locked="0"/>
    </xf>
    <xf numFmtId="49" fontId="0" fillId="0" borderId="0" xfId="0" applyFont="1" applyAlignment="1" applyProtection="1">
      <alignment vertical="top"/>
      <protection/>
    </xf>
    <xf numFmtId="49" fontId="0" fillId="0" borderId="0" xfId="0" applyFont="1" applyAlignment="1" applyProtection="1">
      <alignment horizontal="center" vertical="top"/>
      <protection/>
    </xf>
    <xf numFmtId="49" fontId="0" fillId="0" borderId="0" xfId="0" applyFont="1" applyAlignment="1" applyProtection="1">
      <alignment vertical="top"/>
      <protection/>
    </xf>
    <xf numFmtId="0" fontId="0" fillId="24" borderId="14" xfId="531" applyFont="1" applyFill="1" applyBorder="1" applyAlignment="1" applyProtection="1">
      <alignment vertical="center" wrapText="1"/>
      <protection/>
    </xf>
    <xf numFmtId="0" fontId="0" fillId="24" borderId="14" xfId="375" applyFont="1" applyFill="1" applyBorder="1" applyAlignment="1" applyProtection="1">
      <alignment horizontal="right" vertical="center"/>
      <protection/>
    </xf>
    <xf numFmtId="0" fontId="0" fillId="0" borderId="0" xfId="531" applyFont="1" applyFill="1" applyProtection="1">
      <alignment/>
      <protection/>
    </xf>
    <xf numFmtId="49" fontId="0" fillId="0" borderId="0" xfId="0" applyFont="1" applyFill="1" applyAlignment="1" applyProtection="1">
      <alignment vertical="top"/>
      <protection/>
    </xf>
    <xf numFmtId="0" fontId="19" fillId="0" borderId="0" xfId="529" applyFont="1" applyAlignment="1" applyProtection="1">
      <alignment vertical="center" wrapText="1"/>
      <protection/>
    </xf>
    <xf numFmtId="0" fontId="19" fillId="0" borderId="0" xfId="529" applyFont="1" applyAlignment="1" applyProtection="1">
      <alignment horizontal="center" vertical="center" wrapText="1"/>
      <protection/>
    </xf>
    <xf numFmtId="0" fontId="0" fillId="24" borderId="16" xfId="529" applyFont="1" applyFill="1" applyBorder="1" applyAlignment="1" applyProtection="1">
      <alignment vertical="center" wrapText="1"/>
      <protection/>
    </xf>
    <xf numFmtId="0" fontId="0" fillId="0" borderId="17" xfId="529" applyFont="1" applyBorder="1" applyAlignment="1" applyProtection="1">
      <alignment vertical="center" wrapText="1"/>
      <protection/>
    </xf>
    <xf numFmtId="0" fontId="0" fillId="24" borderId="17" xfId="531" applyFont="1" applyFill="1" applyBorder="1" applyAlignment="1" applyProtection="1">
      <alignment vertical="center" wrapText="1"/>
      <protection/>
    </xf>
    <xf numFmtId="0" fontId="0" fillId="24" borderId="19" xfId="531" applyFont="1" applyFill="1" applyBorder="1" applyAlignment="1" applyProtection="1">
      <alignment vertical="center" wrapText="1"/>
      <protection/>
    </xf>
    <xf numFmtId="0" fontId="0" fillId="24" borderId="0" xfId="531" applyFont="1" applyFill="1" applyBorder="1" applyAlignment="1" applyProtection="1">
      <alignment vertical="center" wrapText="1"/>
      <protection/>
    </xf>
    <xf numFmtId="0" fontId="0" fillId="24" borderId="0" xfId="531" applyFont="1" applyFill="1" applyBorder="1" applyAlignment="1" applyProtection="1">
      <alignment horizontal="center" vertical="center" wrapText="1"/>
      <protection/>
    </xf>
    <xf numFmtId="0" fontId="0" fillId="0" borderId="0" xfId="531" applyFont="1" applyFill="1" applyBorder="1" applyAlignment="1" applyProtection="1">
      <alignment horizontal="center" vertical="center" wrapText="1"/>
      <protection/>
    </xf>
    <xf numFmtId="0" fontId="19" fillId="24" borderId="19" xfId="534" applyNumberFormat="1" applyFont="1" applyFill="1" applyBorder="1" applyAlignment="1" applyProtection="1">
      <alignment horizontal="center" vertical="center" wrapText="1"/>
      <protection/>
    </xf>
    <xf numFmtId="0" fontId="19" fillId="24" borderId="0" xfId="534" applyNumberFormat="1" applyFont="1" applyFill="1" applyBorder="1" applyAlignment="1" applyProtection="1">
      <alignment horizontal="center" vertical="center" wrapText="1"/>
      <protection/>
    </xf>
    <xf numFmtId="0" fontId="0" fillId="24" borderId="0" xfId="534" applyNumberFormat="1" applyFont="1" applyFill="1" applyBorder="1" applyAlignment="1" applyProtection="1">
      <alignment horizontal="center" vertical="center" wrapText="1"/>
      <protection/>
    </xf>
    <xf numFmtId="0" fontId="0" fillId="0" borderId="0" xfId="529" applyFont="1" applyBorder="1" applyAlignment="1" applyProtection="1">
      <alignment horizontal="center" vertical="center" wrapText="1"/>
      <protection/>
    </xf>
    <xf numFmtId="0" fontId="0" fillId="24" borderId="14" xfId="534" applyNumberFormat="1" applyFont="1" applyFill="1" applyBorder="1" applyAlignment="1" applyProtection="1">
      <alignment horizontal="center" vertical="center" wrapText="1"/>
      <protection/>
    </xf>
    <xf numFmtId="49" fontId="15" fillId="24" borderId="23" xfId="534" applyNumberFormat="1" applyFont="1" applyFill="1" applyBorder="1" applyAlignment="1" applyProtection="1">
      <alignment horizontal="center" vertical="center" wrapText="1"/>
      <protection/>
    </xf>
    <xf numFmtId="49" fontId="15" fillId="24" borderId="0" xfId="534" applyNumberFormat="1" applyFont="1" applyFill="1" applyBorder="1" applyAlignment="1" applyProtection="1">
      <alignment horizontal="center" vertical="center" wrapText="1"/>
      <protection/>
    </xf>
    <xf numFmtId="14" fontId="0" fillId="24" borderId="0" xfId="534" applyNumberFormat="1" applyFont="1" applyFill="1" applyBorder="1" applyAlignment="1" applyProtection="1">
      <alignment horizontal="center" vertical="center" wrapText="1"/>
      <protection/>
    </xf>
    <xf numFmtId="0" fontId="15" fillId="24" borderId="24" xfId="534" applyNumberFormat="1" applyFont="1" applyFill="1" applyBorder="1" applyAlignment="1" applyProtection="1">
      <alignment horizontal="center" vertical="center" wrapText="1"/>
      <protection/>
    </xf>
    <xf numFmtId="0" fontId="15" fillId="24" borderId="0" xfId="534" applyNumberFormat="1" applyFont="1" applyFill="1" applyBorder="1" applyAlignment="1" applyProtection="1">
      <alignment horizontal="center" vertical="center" wrapText="1"/>
      <protection/>
    </xf>
    <xf numFmtId="0" fontId="0" fillId="24" borderId="0" xfId="531" applyNumberFormat="1" applyFont="1" applyFill="1" applyBorder="1" applyAlignment="1" applyProtection="1">
      <alignment vertical="center" wrapText="1"/>
      <protection/>
    </xf>
    <xf numFmtId="0" fontId="15" fillId="24" borderId="15" xfId="534" applyNumberFormat="1" applyFont="1" applyFill="1" applyBorder="1" applyAlignment="1" applyProtection="1">
      <alignment horizontal="center" vertical="center" wrapText="1"/>
      <protection/>
    </xf>
    <xf numFmtId="0" fontId="15" fillId="24" borderId="25" xfId="534" applyNumberFormat="1" applyFont="1" applyFill="1" applyBorder="1" applyAlignment="1" applyProtection="1">
      <alignment horizontal="center" vertical="center" wrapText="1"/>
      <protection/>
    </xf>
    <xf numFmtId="0" fontId="0" fillId="24" borderId="0" xfId="529" applyFont="1" applyFill="1" applyBorder="1" applyAlignment="1" applyProtection="1">
      <alignment horizontal="center" vertical="center" wrapText="1"/>
      <protection/>
    </xf>
    <xf numFmtId="0" fontId="15" fillId="24" borderId="26" xfId="531" applyFont="1" applyFill="1" applyBorder="1" applyAlignment="1" applyProtection="1">
      <alignment horizontal="center" vertical="center" wrapText="1"/>
      <protection/>
    </xf>
    <xf numFmtId="0" fontId="15" fillId="24" borderId="27" xfId="529" applyFont="1" applyFill="1" applyBorder="1" applyAlignment="1" applyProtection="1">
      <alignment horizontal="center" vertical="center" wrapText="1"/>
      <protection/>
    </xf>
    <xf numFmtId="0" fontId="0" fillId="0" borderId="0" xfId="529" applyFont="1" applyBorder="1" applyAlignment="1" applyProtection="1">
      <alignment vertical="center" wrapText="1"/>
      <protection/>
    </xf>
    <xf numFmtId="0" fontId="0" fillId="24" borderId="28" xfId="531" applyFont="1" applyFill="1" applyBorder="1" applyAlignment="1" applyProtection="1">
      <alignment horizontal="center" vertical="center" wrapText="1"/>
      <protection/>
    </xf>
    <xf numFmtId="49" fontId="0" fillId="24" borderId="19" xfId="534" applyNumberFormat="1" applyFont="1" applyFill="1" applyBorder="1" applyAlignment="1" applyProtection="1">
      <alignment horizontal="center" vertical="center" wrapText="1"/>
      <protection/>
    </xf>
    <xf numFmtId="49" fontId="0" fillId="24" borderId="13" xfId="534" applyNumberFormat="1" applyFont="1" applyFill="1" applyBorder="1" applyAlignment="1" applyProtection="1">
      <alignment horizontal="center" vertical="center" wrapText="1"/>
      <protection/>
    </xf>
    <xf numFmtId="49" fontId="0" fillId="24" borderId="14" xfId="534" applyNumberFormat="1" applyFont="1" applyFill="1" applyBorder="1" applyAlignment="1" applyProtection="1">
      <alignment horizontal="center" vertical="center" wrapText="1"/>
      <protection/>
    </xf>
    <xf numFmtId="0" fontId="0" fillId="24" borderId="20" xfId="531" applyFont="1" applyFill="1" applyBorder="1" applyAlignment="1" applyProtection="1">
      <alignment vertical="center" wrapText="1"/>
      <protection/>
    </xf>
    <xf numFmtId="0" fontId="0" fillId="24" borderId="21" xfId="531" applyFont="1" applyFill="1" applyBorder="1" applyAlignment="1" applyProtection="1">
      <alignment vertical="center" wrapText="1"/>
      <protection/>
    </xf>
    <xf numFmtId="0" fontId="0" fillId="24" borderId="21" xfId="531" applyFont="1" applyFill="1" applyBorder="1" applyAlignment="1" applyProtection="1">
      <alignment horizontal="center" vertical="center" wrapText="1"/>
      <protection/>
    </xf>
    <xf numFmtId="0" fontId="0" fillId="24" borderId="22" xfId="531" applyFont="1" applyFill="1" applyBorder="1" applyAlignment="1" applyProtection="1">
      <alignment vertical="center" wrapText="1"/>
      <protection/>
    </xf>
    <xf numFmtId="0" fontId="0" fillId="0" borderId="0" xfId="529" applyFont="1" applyAlignment="1" applyProtection="1">
      <alignment horizontal="center" vertical="center" wrapText="1"/>
      <protection/>
    </xf>
    <xf numFmtId="0" fontId="0" fillId="0" borderId="0" xfId="529" applyFont="1" applyFill="1" applyAlignment="1" applyProtection="1">
      <alignment horizontal="center" vertical="center" wrapText="1"/>
      <protection/>
    </xf>
    <xf numFmtId="0" fontId="0" fillId="0" borderId="0" xfId="529" applyFont="1" applyFill="1" applyAlignment="1" applyProtection="1">
      <alignment vertical="center" wrapText="1"/>
      <protection/>
    </xf>
    <xf numFmtId="0" fontId="15" fillId="25" borderId="29" xfId="531" applyFont="1" applyFill="1" applyBorder="1" applyAlignment="1" applyProtection="1">
      <alignment horizontal="center" vertical="center" wrapText="1"/>
      <protection locked="0"/>
    </xf>
    <xf numFmtId="0" fontId="23" fillId="0" borderId="0" xfId="529" applyFont="1" applyAlignment="1" applyProtection="1">
      <alignment vertical="center" wrapText="1"/>
      <protection/>
    </xf>
    <xf numFmtId="0" fontId="22" fillId="0" borderId="0" xfId="375" applyFont="1" applyBorder="1" applyAlignment="1" applyProtection="1">
      <alignment horizontal="center"/>
      <protection/>
    </xf>
    <xf numFmtId="0" fontId="15" fillId="7" borderId="13" xfId="531" applyFont="1" applyFill="1" applyBorder="1" applyAlignment="1" applyProtection="1">
      <alignment horizontal="center" vertical="center" wrapText="1"/>
      <protection/>
    </xf>
    <xf numFmtId="0" fontId="15" fillId="24" borderId="13" xfId="531" applyFont="1" applyFill="1" applyBorder="1" applyAlignment="1" applyProtection="1">
      <alignment horizontal="center" vertical="center"/>
      <protection/>
    </xf>
    <xf numFmtId="0" fontId="19" fillId="0" borderId="0" xfId="529" applyFont="1" applyFill="1" applyAlignment="1" applyProtection="1">
      <alignment vertical="center" wrapText="1"/>
      <protection/>
    </xf>
    <xf numFmtId="0" fontId="19" fillId="0" borderId="0" xfId="529" applyFont="1" applyFill="1" applyAlignment="1" applyProtection="1">
      <alignment horizontal="left" vertical="center" wrapText="1"/>
      <protection/>
    </xf>
    <xf numFmtId="14" fontId="19" fillId="24" borderId="0" xfId="534" applyNumberFormat="1" applyFont="1" applyFill="1" applyBorder="1" applyAlignment="1" applyProtection="1">
      <alignment horizontal="center" vertical="center" wrapText="1"/>
      <protection/>
    </xf>
    <xf numFmtId="0" fontId="19" fillId="0" borderId="0" xfId="529" applyFont="1" applyFill="1" applyBorder="1" applyAlignment="1" applyProtection="1">
      <alignment vertical="center" wrapText="1"/>
      <protection/>
    </xf>
    <xf numFmtId="49" fontId="19" fillId="0" borderId="0" xfId="534" applyNumberFormat="1" applyFont="1" applyFill="1" applyBorder="1" applyAlignment="1" applyProtection="1">
      <alignment horizontal="left" vertical="center" wrapText="1"/>
      <protection/>
    </xf>
    <xf numFmtId="0" fontId="0" fillId="25" borderId="13" xfId="533" applyFont="1" applyFill="1" applyBorder="1" applyAlignment="1" applyProtection="1">
      <alignment horizontal="left" vertical="top" wrapText="1" indent="2"/>
      <protection locked="0"/>
    </xf>
    <xf numFmtId="0" fontId="23" fillId="0" borderId="0" xfId="529" applyFont="1" applyAlignment="1" applyProtection="1">
      <alignment horizontal="center" vertical="center" wrapText="1"/>
      <protection/>
    </xf>
    <xf numFmtId="49" fontId="0" fillId="24" borderId="16" xfId="0" applyFont="1" applyFill="1" applyBorder="1" applyAlignment="1" applyProtection="1">
      <alignment vertical="top"/>
      <protection/>
    </xf>
    <xf numFmtId="49" fontId="0" fillId="24" borderId="17" xfId="0" applyFont="1" applyFill="1" applyBorder="1" applyAlignment="1" applyProtection="1">
      <alignment vertical="top"/>
      <protection/>
    </xf>
    <xf numFmtId="49" fontId="0" fillId="24" borderId="18" xfId="0" applyFont="1" applyFill="1" applyBorder="1" applyAlignment="1" applyProtection="1">
      <alignment vertical="top"/>
      <protection/>
    </xf>
    <xf numFmtId="49" fontId="0" fillId="0" borderId="0" xfId="0" applyFont="1" applyAlignment="1" applyProtection="1">
      <alignment vertical="center"/>
      <protection/>
    </xf>
    <xf numFmtId="49" fontId="0" fillId="24" borderId="19" xfId="0" applyFont="1" applyFill="1" applyBorder="1" applyAlignment="1" applyProtection="1">
      <alignment vertical="center"/>
      <protection/>
    </xf>
    <xf numFmtId="49" fontId="0" fillId="24" borderId="19" xfId="0" applyFont="1" applyFill="1" applyBorder="1" applyAlignment="1" applyProtection="1">
      <alignment vertical="top"/>
      <protection/>
    </xf>
    <xf numFmtId="49" fontId="0" fillId="24" borderId="0" xfId="0" applyFont="1" applyFill="1" applyBorder="1" applyAlignment="1" applyProtection="1">
      <alignment vertical="top"/>
      <protection/>
    </xf>
    <xf numFmtId="49" fontId="0" fillId="24" borderId="14" xfId="0" applyFont="1" applyFill="1" applyBorder="1" applyAlignment="1" applyProtection="1">
      <alignment vertical="top"/>
      <protection/>
    </xf>
    <xf numFmtId="0" fontId="19" fillId="0" borderId="0" xfId="533" applyFont="1" applyProtection="1">
      <alignment/>
      <protection/>
    </xf>
    <xf numFmtId="49" fontId="19" fillId="0" borderId="0" xfId="533" applyNumberFormat="1" applyFont="1" applyProtection="1">
      <alignment/>
      <protection/>
    </xf>
    <xf numFmtId="0" fontId="19" fillId="0" borderId="0" xfId="533" applyFont="1" applyFill="1" applyProtection="1">
      <alignment/>
      <protection/>
    </xf>
    <xf numFmtId="169" fontId="19" fillId="0" borderId="0" xfId="533" applyNumberFormat="1" applyFont="1" applyProtection="1">
      <alignment/>
      <protection/>
    </xf>
    <xf numFmtId="0" fontId="23" fillId="0" borderId="0" xfId="533" applyFont="1" applyProtection="1">
      <alignment/>
      <protection/>
    </xf>
    <xf numFmtId="49" fontId="0" fillId="0" borderId="0" xfId="533" applyNumberFormat="1" applyFont="1" applyProtection="1">
      <alignment/>
      <protection/>
    </xf>
    <xf numFmtId="0" fontId="0" fillId="0" borderId="0" xfId="533" applyFont="1" applyFill="1" applyProtection="1">
      <alignment/>
      <protection/>
    </xf>
    <xf numFmtId="0" fontId="19" fillId="24" borderId="16" xfId="533" applyFont="1" applyFill="1" applyBorder="1" applyProtection="1">
      <alignment/>
      <protection/>
    </xf>
    <xf numFmtId="49" fontId="0" fillId="24" borderId="17" xfId="533" applyNumberFormat="1" applyFont="1" applyFill="1" applyBorder="1" applyProtection="1">
      <alignment/>
      <protection/>
    </xf>
    <xf numFmtId="0" fontId="15" fillId="24" borderId="17" xfId="533" applyFont="1" applyFill="1" applyBorder="1" applyAlignment="1" applyProtection="1">
      <alignment vertical="center" wrapText="1"/>
      <protection/>
    </xf>
    <xf numFmtId="0" fontId="0" fillId="24" borderId="17" xfId="533" applyFont="1" applyFill="1" applyBorder="1" applyAlignment="1" applyProtection="1">
      <alignment vertical="center" wrapText="1"/>
      <protection/>
    </xf>
    <xf numFmtId="0" fontId="0" fillId="24" borderId="17" xfId="533" applyFont="1" applyFill="1" applyBorder="1" applyProtection="1">
      <alignment/>
      <protection/>
    </xf>
    <xf numFmtId="0" fontId="19" fillId="24" borderId="18" xfId="533" applyFont="1" applyFill="1" applyBorder="1" applyProtection="1">
      <alignment/>
      <protection/>
    </xf>
    <xf numFmtId="0" fontId="19" fillId="24" borderId="19" xfId="533" applyFont="1" applyFill="1" applyBorder="1" applyProtection="1">
      <alignment/>
      <protection/>
    </xf>
    <xf numFmtId="0" fontId="0" fillId="24" borderId="14" xfId="533" applyFont="1" applyFill="1" applyBorder="1" applyProtection="1">
      <alignment/>
      <protection/>
    </xf>
    <xf numFmtId="0" fontId="0" fillId="24" borderId="14" xfId="533" applyFont="1" applyFill="1" applyBorder="1" applyProtection="1">
      <alignment/>
      <protection/>
    </xf>
    <xf numFmtId="0" fontId="0" fillId="0" borderId="0" xfId="533" applyFont="1" applyFill="1" applyProtection="1">
      <alignment/>
      <protection/>
    </xf>
    <xf numFmtId="0" fontId="0" fillId="0" borderId="0" xfId="533" applyFont="1" applyProtection="1">
      <alignment/>
      <protection/>
    </xf>
    <xf numFmtId="49" fontId="0" fillId="24" borderId="0" xfId="533" applyNumberFormat="1" applyFont="1" applyFill="1" applyBorder="1" applyAlignment="1" applyProtection="1">
      <alignment/>
      <protection/>
    </xf>
    <xf numFmtId="49" fontId="0" fillId="24" borderId="0" xfId="533" applyNumberFormat="1" applyFont="1" applyFill="1" applyBorder="1" applyAlignment="1" applyProtection="1">
      <alignment horizontal="center"/>
      <protection/>
    </xf>
    <xf numFmtId="49" fontId="0" fillId="24" borderId="0" xfId="533" applyNumberFormat="1" applyFont="1" applyFill="1" applyBorder="1" applyAlignment="1" applyProtection="1">
      <alignment/>
      <protection/>
    </xf>
    <xf numFmtId="0" fontId="22" fillId="24" borderId="17" xfId="375" applyFont="1" applyFill="1" applyBorder="1" applyAlignment="1" applyProtection="1">
      <alignment vertical="center"/>
      <protection/>
    </xf>
    <xf numFmtId="0" fontId="19" fillId="24" borderId="14" xfId="533" applyFont="1" applyFill="1" applyBorder="1" applyProtection="1">
      <alignment/>
      <protection/>
    </xf>
    <xf numFmtId="0" fontId="23" fillId="0" borderId="0" xfId="533" applyFont="1" applyFill="1" applyProtection="1">
      <alignment/>
      <protection/>
    </xf>
    <xf numFmtId="49" fontId="0" fillId="0" borderId="13" xfId="528" applyNumberFormat="1" applyFont="1" applyFill="1" applyBorder="1" applyAlignment="1" applyProtection="1">
      <alignment horizontal="center" vertical="center" wrapText="1"/>
      <protection/>
    </xf>
    <xf numFmtId="169" fontId="15" fillId="0" borderId="13" xfId="528" applyNumberFormat="1" applyFont="1" applyFill="1" applyBorder="1" applyAlignment="1" applyProtection="1">
      <alignment horizontal="left" vertical="center" wrapText="1"/>
      <protection/>
    </xf>
    <xf numFmtId="169" fontId="0" fillId="0" borderId="13" xfId="528" applyNumberFormat="1" applyFont="1" applyFill="1" applyBorder="1" applyAlignment="1" applyProtection="1">
      <alignment horizontal="center" vertical="center" wrapText="1"/>
      <protection/>
    </xf>
    <xf numFmtId="2" fontId="15" fillId="4" borderId="13" xfId="528" applyNumberFormat="1" applyFont="1" applyFill="1" applyBorder="1" applyAlignment="1" applyProtection="1">
      <alignment horizontal="center" vertical="center" wrapText="1"/>
      <protection/>
    </xf>
    <xf numFmtId="0" fontId="0" fillId="0" borderId="0" xfId="533" applyFont="1" applyProtection="1">
      <alignment/>
      <protection/>
    </xf>
    <xf numFmtId="2" fontId="0" fillId="4" borderId="13" xfId="528" applyNumberFormat="1" applyFont="1" applyFill="1" applyBorder="1" applyAlignment="1" applyProtection="1">
      <alignment horizontal="center" vertical="center" wrapText="1"/>
      <protection/>
    </xf>
    <xf numFmtId="0" fontId="0" fillId="0" borderId="13" xfId="533" applyFont="1" applyFill="1" applyBorder="1" applyAlignment="1" applyProtection="1">
      <alignment horizontal="left" vertical="top" wrapText="1" indent="1"/>
      <protection/>
    </xf>
    <xf numFmtId="0" fontId="45" fillId="0" borderId="0" xfId="533" applyFont="1" applyProtection="1">
      <alignment/>
      <protection/>
    </xf>
    <xf numFmtId="0" fontId="46" fillId="0" borderId="0" xfId="533" applyFont="1" applyFill="1" applyProtection="1">
      <alignment/>
      <protection/>
    </xf>
    <xf numFmtId="49" fontId="0" fillId="26" borderId="13" xfId="528" applyNumberFormat="1" applyFont="1" applyFill="1" applyBorder="1" applyAlignment="1" applyProtection="1">
      <alignment horizontal="center" vertical="center" wrapText="1"/>
      <protection/>
    </xf>
    <xf numFmtId="169" fontId="0" fillId="26" borderId="30" xfId="528" applyNumberFormat="1" applyFont="1" applyFill="1" applyBorder="1" applyAlignment="1" applyProtection="1">
      <alignment horizontal="center" vertical="center" wrapText="1"/>
      <protection/>
    </xf>
    <xf numFmtId="169" fontId="0" fillId="26" borderId="30" xfId="528" applyNumberFormat="1" applyFont="1" applyFill="1" applyBorder="1" applyAlignment="1" applyProtection="1">
      <alignment horizontal="center" vertical="center" wrapText="1"/>
      <protection/>
    </xf>
    <xf numFmtId="169" fontId="0" fillId="26" borderId="28" xfId="528" applyNumberFormat="1" applyFont="1" applyFill="1" applyBorder="1" applyAlignment="1" applyProtection="1">
      <alignment horizontal="center" vertical="center" wrapText="1"/>
      <protection/>
    </xf>
    <xf numFmtId="169" fontId="0" fillId="0" borderId="13" xfId="528" applyNumberFormat="1" applyFont="1" applyFill="1" applyBorder="1" applyAlignment="1" applyProtection="1">
      <alignment horizontal="left" vertical="center" wrapText="1"/>
      <protection/>
    </xf>
    <xf numFmtId="2" fontId="0" fillId="4" borderId="13" xfId="528" applyNumberFormat="1" applyFont="1" applyFill="1" applyBorder="1" applyAlignment="1" applyProtection="1">
      <alignment horizontal="center" vertical="center" wrapText="1"/>
      <protection/>
    </xf>
    <xf numFmtId="0" fontId="0" fillId="24" borderId="13" xfId="533" applyFont="1" applyFill="1" applyBorder="1" applyAlignment="1" applyProtection="1">
      <alignment horizontal="left" vertical="top" wrapText="1" indent="2"/>
      <protection/>
    </xf>
    <xf numFmtId="0" fontId="0" fillId="24" borderId="31" xfId="533" applyFont="1" applyFill="1" applyBorder="1" applyProtection="1">
      <alignment/>
      <protection/>
    </xf>
    <xf numFmtId="0" fontId="48" fillId="24" borderId="19" xfId="375" applyFont="1" applyFill="1" applyBorder="1" applyAlignment="1" applyProtection="1">
      <alignment horizontal="center" vertical="center"/>
      <protection/>
    </xf>
    <xf numFmtId="0" fontId="0" fillId="24" borderId="31" xfId="533" applyFont="1" applyFill="1" applyBorder="1" applyProtection="1">
      <alignment/>
      <protection/>
    </xf>
    <xf numFmtId="0" fontId="0" fillId="0" borderId="0" xfId="533" applyFont="1" applyFill="1" applyProtection="1">
      <alignment/>
      <protection/>
    </xf>
    <xf numFmtId="0" fontId="0" fillId="24" borderId="31" xfId="533" applyFont="1" applyFill="1" applyBorder="1" applyProtection="1">
      <alignment/>
      <protection/>
    </xf>
    <xf numFmtId="0" fontId="0" fillId="0" borderId="13" xfId="533" applyFont="1" applyFill="1" applyBorder="1" applyAlignment="1" applyProtection="1">
      <alignment horizontal="left" vertical="top" wrapText="1"/>
      <protection/>
    </xf>
    <xf numFmtId="0" fontId="0" fillId="0" borderId="13" xfId="533" applyFont="1" applyFill="1" applyBorder="1" applyAlignment="1" applyProtection="1">
      <alignment horizontal="left" vertical="top" wrapText="1" indent="1"/>
      <protection/>
    </xf>
    <xf numFmtId="0" fontId="19" fillId="24" borderId="20" xfId="533" applyFont="1" applyFill="1" applyBorder="1" applyProtection="1">
      <alignment/>
      <protection/>
    </xf>
    <xf numFmtId="49" fontId="0" fillId="24" borderId="21" xfId="533" applyNumberFormat="1" applyFont="1" applyFill="1" applyBorder="1" applyProtection="1">
      <alignment/>
      <protection/>
    </xf>
    <xf numFmtId="0" fontId="0" fillId="24" borderId="21" xfId="533" applyFont="1" applyFill="1" applyBorder="1" applyProtection="1">
      <alignment/>
      <protection/>
    </xf>
    <xf numFmtId="0" fontId="0" fillId="24" borderId="21" xfId="533" applyFont="1" applyFill="1" applyBorder="1" applyProtection="1">
      <alignment/>
      <protection/>
    </xf>
    <xf numFmtId="0" fontId="0" fillId="24" borderId="22" xfId="533" applyFont="1" applyFill="1" applyBorder="1" applyProtection="1">
      <alignment/>
      <protection/>
    </xf>
    <xf numFmtId="0" fontId="23" fillId="0" borderId="0" xfId="533" applyFont="1" applyFill="1" applyBorder="1" applyProtection="1">
      <alignment/>
      <protection/>
    </xf>
    <xf numFmtId="0" fontId="19" fillId="0" borderId="0" xfId="533" applyFont="1" applyFill="1" applyBorder="1" applyProtection="1">
      <alignment/>
      <protection/>
    </xf>
    <xf numFmtId="49" fontId="0" fillId="0" borderId="17" xfId="528" applyNumberFormat="1" applyFont="1" applyFill="1" applyBorder="1" applyAlignment="1" applyProtection="1">
      <alignment horizontal="center" vertical="center" wrapText="1"/>
      <protection/>
    </xf>
    <xf numFmtId="0" fontId="0" fillId="0" borderId="17" xfId="533" applyFont="1" applyFill="1" applyBorder="1" applyAlignment="1" applyProtection="1">
      <alignment horizontal="left" vertical="top" wrapText="1"/>
      <protection/>
    </xf>
    <xf numFmtId="169" fontId="0" fillId="0" borderId="17" xfId="528" applyNumberFormat="1" applyFont="1" applyFill="1" applyBorder="1" applyAlignment="1" applyProtection="1">
      <alignment horizontal="center" vertical="center" wrapText="1"/>
      <protection/>
    </xf>
    <xf numFmtId="169" fontId="15" fillId="0" borderId="17" xfId="528" applyNumberFormat="1" applyFont="1" applyFill="1" applyBorder="1" applyAlignment="1" applyProtection="1">
      <alignment horizontal="center" vertical="center" wrapText="1"/>
      <protection/>
    </xf>
    <xf numFmtId="169" fontId="15" fillId="0" borderId="0" xfId="528" applyNumberFormat="1" applyFont="1" applyFill="1" applyBorder="1" applyAlignment="1" applyProtection="1">
      <alignment horizontal="center" vertical="center" wrapText="1"/>
      <protection/>
    </xf>
    <xf numFmtId="0" fontId="0" fillId="0" borderId="0" xfId="533" applyFont="1" applyFill="1" applyBorder="1" applyProtection="1">
      <alignment/>
      <protection/>
    </xf>
    <xf numFmtId="49" fontId="0" fillId="24" borderId="30" xfId="528" applyNumberFormat="1" applyFont="1" applyFill="1" applyBorder="1" applyAlignment="1" applyProtection="1">
      <alignment horizontal="center" vertical="center" wrapText="1"/>
      <protection/>
    </xf>
    <xf numFmtId="0" fontId="0" fillId="24" borderId="30" xfId="533" applyFont="1" applyFill="1" applyBorder="1" applyAlignment="1" applyProtection="1">
      <alignment horizontal="left" vertical="top" wrapText="1"/>
      <protection/>
    </xf>
    <xf numFmtId="169" fontId="0" fillId="24" borderId="30" xfId="528" applyNumberFormat="1" applyFont="1" applyFill="1" applyBorder="1" applyAlignment="1" applyProtection="1">
      <alignment horizontal="center" vertical="center" wrapText="1"/>
      <protection/>
    </xf>
    <xf numFmtId="169" fontId="15" fillId="24" borderId="30" xfId="528" applyNumberFormat="1" applyFont="1" applyFill="1" applyBorder="1" applyAlignment="1" applyProtection="1">
      <alignment horizontal="center" vertical="center" wrapText="1"/>
      <protection/>
    </xf>
    <xf numFmtId="169" fontId="15" fillId="24" borderId="18" xfId="528" applyNumberFormat="1" applyFont="1" applyFill="1" applyBorder="1" applyAlignment="1" applyProtection="1">
      <alignment horizontal="center" vertical="center" wrapText="1"/>
      <protection/>
    </xf>
    <xf numFmtId="49" fontId="0" fillId="0" borderId="13" xfId="533" applyNumberFormat="1" applyFont="1" applyBorder="1" applyAlignment="1" applyProtection="1">
      <alignment horizontal="center" vertical="center"/>
      <protection/>
    </xf>
    <xf numFmtId="49" fontId="0" fillId="0" borderId="13" xfId="533" applyNumberFormat="1" applyFont="1" applyFill="1" applyBorder="1" applyAlignment="1" applyProtection="1">
      <alignment horizontal="center" vertical="center"/>
      <protection/>
    </xf>
    <xf numFmtId="0" fontId="0" fillId="0" borderId="13" xfId="533" applyFont="1" applyFill="1" applyBorder="1" applyProtection="1">
      <alignment/>
      <protection/>
    </xf>
    <xf numFmtId="0" fontId="0" fillId="0" borderId="13" xfId="533" applyFont="1" applyBorder="1" applyAlignment="1" applyProtection="1">
      <alignment horizontal="center" vertical="center"/>
      <protection/>
    </xf>
    <xf numFmtId="0" fontId="0" fillId="0" borderId="13" xfId="533" applyFont="1" applyFill="1" applyBorder="1" applyAlignment="1" applyProtection="1">
      <alignment horizontal="left" indent="1"/>
      <protection/>
    </xf>
    <xf numFmtId="0" fontId="47" fillId="0" borderId="0" xfId="533" applyFont="1" applyProtection="1">
      <alignment/>
      <protection/>
    </xf>
    <xf numFmtId="0" fontId="44" fillId="0" borderId="0" xfId="533" applyFont="1" applyProtection="1">
      <alignment/>
      <protection/>
    </xf>
    <xf numFmtId="49" fontId="15" fillId="0" borderId="0" xfId="533" applyNumberFormat="1" applyFont="1" applyProtection="1">
      <alignment/>
      <protection/>
    </xf>
    <xf numFmtId="0" fontId="15" fillId="0" borderId="0" xfId="533" applyFont="1" applyProtection="1">
      <alignment/>
      <protection/>
    </xf>
    <xf numFmtId="0" fontId="0" fillId="0" borderId="0" xfId="533" applyFont="1" applyProtection="1">
      <alignment/>
      <protection/>
    </xf>
    <xf numFmtId="0" fontId="15" fillId="0" borderId="0" xfId="533" applyFont="1" applyFill="1" applyProtection="1">
      <alignment/>
      <protection/>
    </xf>
    <xf numFmtId="2" fontId="15" fillId="22" borderId="13" xfId="528" applyNumberFormat="1" applyFont="1" applyFill="1" applyBorder="1" applyAlignment="1" applyProtection="1">
      <alignment horizontal="center" vertical="center" wrapText="1"/>
      <protection locked="0"/>
    </xf>
    <xf numFmtId="2" fontId="0" fillId="22" borderId="13" xfId="528" applyNumberFormat="1" applyFont="1" applyFill="1" applyBorder="1" applyAlignment="1" applyProtection="1">
      <alignment horizontal="center" vertical="center" wrapText="1"/>
      <protection locked="0"/>
    </xf>
    <xf numFmtId="2" fontId="0" fillId="4" borderId="13" xfId="385" applyNumberFormat="1" applyFont="1" applyFill="1" applyBorder="1" applyAlignment="1" applyProtection="1">
      <alignment horizontal="center" vertical="center" wrapText="1"/>
      <protection/>
    </xf>
    <xf numFmtId="0" fontId="22" fillId="26" borderId="24" xfId="375" applyFont="1" applyFill="1" applyBorder="1" applyAlignment="1" applyProtection="1">
      <alignment horizontal="left" vertical="top" wrapText="1" indent="2"/>
      <protection/>
    </xf>
    <xf numFmtId="0" fontId="0" fillId="0" borderId="13" xfId="528" applyNumberFormat="1" applyFont="1" applyFill="1" applyBorder="1" applyAlignment="1" applyProtection="1">
      <alignment horizontal="left" vertical="center" wrapText="1" indent="1"/>
      <protection/>
    </xf>
    <xf numFmtId="169" fontId="0" fillId="0" borderId="13" xfId="528" applyNumberFormat="1" applyFont="1" applyFill="1" applyBorder="1" applyAlignment="1" applyProtection="1">
      <alignment horizontal="left" vertical="center" wrapText="1" indent="2"/>
      <protection/>
    </xf>
    <xf numFmtId="0" fontId="0" fillId="0" borderId="13" xfId="533" applyNumberFormat="1" applyFont="1" applyFill="1" applyBorder="1" applyAlignment="1" applyProtection="1">
      <alignment horizontal="left" vertical="center" wrapText="1" indent="1"/>
      <protection/>
    </xf>
    <xf numFmtId="0" fontId="0" fillId="0" borderId="13" xfId="533" applyFont="1" applyFill="1" applyBorder="1" applyAlignment="1" applyProtection="1">
      <alignment horizontal="left" vertical="top" wrapText="1" indent="2"/>
      <protection/>
    </xf>
    <xf numFmtId="0" fontId="0" fillId="0" borderId="13" xfId="533" applyFont="1" applyFill="1" applyBorder="1" applyAlignment="1" applyProtection="1">
      <alignment horizontal="left" vertical="center" wrapText="1" indent="1"/>
      <protection/>
    </xf>
    <xf numFmtId="0" fontId="0" fillId="25" borderId="24" xfId="533" applyFont="1" applyFill="1" applyBorder="1" applyAlignment="1" applyProtection="1">
      <alignment horizontal="left" vertical="top" wrapText="1" indent="2"/>
      <protection locked="0"/>
    </xf>
    <xf numFmtId="0" fontId="0" fillId="0" borderId="13" xfId="533" applyFont="1" applyFill="1" applyBorder="1" applyAlignment="1" applyProtection="1">
      <alignment horizontal="left" vertical="center" wrapText="1" indent="1"/>
      <protection/>
    </xf>
    <xf numFmtId="0" fontId="0" fillId="0" borderId="13" xfId="533" applyFont="1" applyFill="1" applyBorder="1" applyAlignment="1" applyProtection="1">
      <alignment horizontal="left" indent="2"/>
      <protection/>
    </xf>
    <xf numFmtId="0" fontId="0" fillId="0" borderId="13" xfId="533" applyFont="1" applyFill="1" applyBorder="1" applyAlignment="1" applyProtection="1">
      <alignment horizontal="left" vertical="center" indent="2"/>
      <protection/>
    </xf>
    <xf numFmtId="49" fontId="15" fillId="0" borderId="13" xfId="528" applyNumberFormat="1" applyFont="1" applyFill="1" applyBorder="1" applyAlignment="1" applyProtection="1">
      <alignment horizontal="center" vertical="center" wrapText="1"/>
      <protection/>
    </xf>
    <xf numFmtId="169" fontId="15" fillId="0" borderId="13" xfId="528" applyNumberFormat="1" applyFont="1" applyFill="1" applyBorder="1" applyAlignment="1" applyProtection="1">
      <alignment horizontal="center" vertical="center" wrapText="1"/>
      <protection/>
    </xf>
    <xf numFmtId="0" fontId="0" fillId="24" borderId="14" xfId="529" applyFont="1" applyFill="1" applyBorder="1" applyAlignment="1" applyProtection="1">
      <alignment horizontal="center" vertical="center" wrapText="1"/>
      <protection/>
    </xf>
    <xf numFmtId="0" fontId="0" fillId="24" borderId="32" xfId="531" applyFont="1" applyFill="1" applyBorder="1" applyAlignment="1" applyProtection="1">
      <alignment vertical="center" wrapText="1"/>
      <protection/>
    </xf>
    <xf numFmtId="0" fontId="0" fillId="24" borderId="33" xfId="531" applyFont="1" applyFill="1" applyBorder="1" applyAlignment="1" applyProtection="1">
      <alignment vertical="center" wrapText="1"/>
      <protection/>
    </xf>
    <xf numFmtId="0" fontId="0" fillId="4" borderId="13" xfId="531" applyFont="1" applyFill="1" applyBorder="1" applyAlignment="1">
      <alignment horizontal="center"/>
      <protection/>
    </xf>
    <xf numFmtId="0" fontId="15" fillId="4" borderId="13" xfId="537" applyFont="1" applyFill="1" applyBorder="1" applyAlignment="1" applyProtection="1">
      <alignment horizontal="center" vertical="center"/>
      <protection/>
    </xf>
    <xf numFmtId="0" fontId="0" fillId="0" borderId="0" xfId="531" applyFont="1">
      <alignment/>
      <protection/>
    </xf>
    <xf numFmtId="0" fontId="15" fillId="4" borderId="13" xfId="531" applyFont="1" applyFill="1" applyBorder="1" applyAlignment="1">
      <alignment horizontal="center"/>
      <protection/>
    </xf>
    <xf numFmtId="0" fontId="0" fillId="0" borderId="0" xfId="531" applyFont="1" applyAlignment="1">
      <alignment horizontal="center"/>
      <protection/>
    </xf>
    <xf numFmtId="0" fontId="0" fillId="0" borderId="0" xfId="537" applyFont="1" applyAlignment="1" applyProtection="1">
      <alignment horizontal="center"/>
      <protection/>
    </xf>
    <xf numFmtId="0" fontId="0" fillId="0" borderId="0" xfId="533" applyFont="1" applyFill="1" applyBorder="1" applyAlignment="1">
      <alignment horizontal="center" vertical="center" wrapText="1"/>
      <protection/>
    </xf>
    <xf numFmtId="0" fontId="49" fillId="4" borderId="34" xfId="531" applyFont="1" applyFill="1" applyBorder="1" applyAlignment="1" applyProtection="1">
      <alignment horizontal="center" vertical="center" wrapText="1"/>
      <protection/>
    </xf>
    <xf numFmtId="0" fontId="0" fillId="25" borderId="35" xfId="531" applyFont="1" applyFill="1" applyBorder="1" applyAlignment="1" applyProtection="1">
      <alignment horizontal="center" vertical="center" wrapText="1"/>
      <protection locked="0"/>
    </xf>
    <xf numFmtId="0" fontId="0" fillId="25" borderId="36" xfId="534" applyNumberFormat="1" applyFont="1" applyFill="1" applyBorder="1" applyAlignment="1" applyProtection="1">
      <alignment horizontal="center" vertical="center" wrapText="1"/>
      <protection locked="0"/>
    </xf>
    <xf numFmtId="0" fontId="19" fillId="24" borderId="19" xfId="535" applyNumberFormat="1" applyFont="1" applyFill="1" applyBorder="1" applyAlignment="1" applyProtection="1">
      <alignment horizontal="center" vertical="center" wrapText="1"/>
      <protection/>
    </xf>
    <xf numFmtId="49" fontId="15" fillId="24" borderId="15" xfId="535" applyNumberFormat="1" applyFont="1" applyFill="1" applyBorder="1" applyAlignment="1" applyProtection="1">
      <alignment horizontal="center" vertical="center" wrapText="1"/>
      <protection/>
    </xf>
    <xf numFmtId="49" fontId="0" fillId="25" borderId="37" xfId="535" applyNumberFormat="1" applyFont="1" applyFill="1" applyBorder="1" applyAlignment="1" applyProtection="1">
      <alignment horizontal="center" vertical="center" wrapText="1"/>
      <protection locked="0"/>
    </xf>
    <xf numFmtId="0" fontId="0" fillId="0" borderId="38" xfId="529" applyFont="1" applyBorder="1" applyAlignment="1" applyProtection="1">
      <alignment horizontal="center" vertical="center" wrapText="1"/>
      <protection/>
    </xf>
    <xf numFmtId="49" fontId="19" fillId="0" borderId="0" xfId="535" applyNumberFormat="1" applyFont="1" applyAlignment="1" applyProtection="1">
      <alignment horizontal="center" vertical="center" wrapText="1"/>
      <protection/>
    </xf>
    <xf numFmtId="49" fontId="19" fillId="0" borderId="0" xfId="535" applyNumberFormat="1" applyFont="1" applyAlignment="1" applyProtection="1">
      <alignment horizontal="center" vertical="center"/>
      <protection/>
    </xf>
    <xf numFmtId="0" fontId="15" fillId="24" borderId="13" xfId="531" applyFont="1" applyFill="1" applyBorder="1" applyAlignment="1" applyProtection="1">
      <alignment horizontal="center" vertical="center" wrapText="1"/>
      <protection/>
    </xf>
    <xf numFmtId="49" fontId="0" fillId="25" borderId="39" xfId="535" applyNumberFormat="1" applyFont="1" applyFill="1" applyBorder="1" applyAlignment="1" applyProtection="1">
      <alignment horizontal="center" vertical="center" wrapText="1"/>
      <protection locked="0"/>
    </xf>
    <xf numFmtId="0" fontId="0" fillId="24" borderId="14" xfId="529" applyFont="1" applyFill="1" applyBorder="1" applyAlignment="1" applyProtection="1">
      <alignment vertical="center" wrapText="1"/>
      <protection/>
    </xf>
    <xf numFmtId="49" fontId="0" fillId="4" borderId="40" xfId="531" applyNumberFormat="1" applyFont="1" applyFill="1" applyBorder="1" applyAlignment="1" applyProtection="1">
      <alignment horizontal="center" vertical="center" wrapText="1"/>
      <protection/>
    </xf>
    <xf numFmtId="0" fontId="0" fillId="24" borderId="14" xfId="529" applyFont="1" applyFill="1" applyBorder="1" applyAlignment="1" applyProtection="1">
      <alignment horizontal="center" vertical="center" wrapText="1"/>
      <protection/>
    </xf>
    <xf numFmtId="49" fontId="0" fillId="0" borderId="0" xfId="0" applyFont="1" applyAlignment="1">
      <alignment/>
    </xf>
    <xf numFmtId="49" fontId="0" fillId="0" borderId="0" xfId="0" applyFont="1" applyAlignment="1">
      <alignment vertical="top"/>
    </xf>
    <xf numFmtId="0" fontId="0" fillId="0" borderId="0" xfId="0" applyNumberFormat="1" applyFont="1" applyAlignment="1">
      <alignment vertical="top"/>
    </xf>
    <xf numFmtId="49" fontId="0" fillId="0" borderId="0" xfId="0" applyNumberFormat="1" applyFont="1" applyAlignment="1" applyProtection="1">
      <alignment vertical="top"/>
      <protection/>
    </xf>
    <xf numFmtId="0" fontId="0" fillId="0" borderId="0" xfId="0" applyNumberFormat="1" applyFont="1" applyAlignment="1" applyProtection="1">
      <alignment vertical="top"/>
      <protection/>
    </xf>
    <xf numFmtId="49" fontId="0" fillId="0" borderId="0" xfId="0" applyAlignment="1">
      <alignment/>
    </xf>
    <xf numFmtId="49" fontId="0" fillId="0" borderId="0" xfId="0" applyAlignment="1" applyProtection="1">
      <alignment vertical="top"/>
      <protection/>
    </xf>
    <xf numFmtId="49" fontId="0" fillId="4" borderId="13" xfId="0" applyFill="1" applyBorder="1" applyAlignment="1">
      <alignment horizontal="center" vertical="top"/>
    </xf>
    <xf numFmtId="49" fontId="0" fillId="0" borderId="0" xfId="530" applyFont="1" applyProtection="1">
      <alignment vertical="top"/>
      <protection/>
    </xf>
    <xf numFmtId="49" fontId="0" fillId="24" borderId="19" xfId="530" applyFont="1" applyFill="1" applyBorder="1" applyProtection="1">
      <alignment vertical="top"/>
      <protection/>
    </xf>
    <xf numFmtId="49" fontId="0" fillId="24" borderId="21" xfId="530" applyFont="1" applyFill="1" applyBorder="1" applyAlignment="1" applyProtection="1">
      <alignment vertical="center"/>
      <protection/>
    </xf>
    <xf numFmtId="49" fontId="0" fillId="24" borderId="14" xfId="530" applyFont="1" applyFill="1" applyBorder="1" applyProtection="1">
      <alignment vertical="top"/>
      <protection/>
    </xf>
    <xf numFmtId="49" fontId="0" fillId="0" borderId="0" xfId="530" applyFont="1" applyFill="1" applyProtection="1">
      <alignment vertical="top"/>
      <protection/>
    </xf>
    <xf numFmtId="49" fontId="0" fillId="24" borderId="0" xfId="530" applyFont="1" applyFill="1" applyBorder="1" applyProtection="1">
      <alignment vertical="top"/>
      <protection/>
    </xf>
    <xf numFmtId="0" fontId="0" fillId="0" borderId="0" xfId="536" applyFont="1" applyProtection="1">
      <alignment/>
      <protection/>
    </xf>
    <xf numFmtId="0" fontId="0" fillId="24" borderId="20" xfId="536" applyFont="1" applyFill="1" applyBorder="1" applyProtection="1">
      <alignment/>
      <protection/>
    </xf>
    <xf numFmtId="0" fontId="0" fillId="24" borderId="21" xfId="536" applyFont="1" applyFill="1" applyBorder="1" applyProtection="1">
      <alignment/>
      <protection/>
    </xf>
    <xf numFmtId="0" fontId="0" fillId="24" borderId="22" xfId="536" applyFont="1" applyFill="1" applyBorder="1" applyProtection="1">
      <alignment/>
      <protection/>
    </xf>
    <xf numFmtId="0" fontId="49" fillId="4" borderId="34" xfId="0" applyNumberFormat="1" applyFont="1" applyFill="1" applyBorder="1" applyAlignment="1" applyProtection="1">
      <alignment horizontal="center" vertical="center"/>
      <protection/>
    </xf>
    <xf numFmtId="0" fontId="15" fillId="24" borderId="41" xfId="534" applyNumberFormat="1" applyFont="1" applyFill="1" applyBorder="1" applyAlignment="1" applyProtection="1">
      <alignment horizontal="center" vertical="center" wrapText="1"/>
      <protection/>
    </xf>
    <xf numFmtId="49" fontId="0" fillId="22" borderId="42" xfId="534" applyNumberFormat="1" applyFont="1" applyFill="1" applyBorder="1" applyAlignment="1" applyProtection="1">
      <alignment horizontal="center" vertical="center" wrapText="1"/>
      <protection locked="0"/>
    </xf>
    <xf numFmtId="49" fontId="0" fillId="22" borderId="43" xfId="534" applyNumberFormat="1" applyFont="1" applyFill="1" applyBorder="1" applyAlignment="1" applyProtection="1">
      <alignment horizontal="center" vertical="center" wrapText="1"/>
      <protection locked="0"/>
    </xf>
    <xf numFmtId="49" fontId="0" fillId="22" borderId="39" xfId="534" applyNumberFormat="1" applyFont="1" applyFill="1" applyBorder="1" applyAlignment="1" applyProtection="1">
      <alignment horizontal="center" vertical="center" wrapText="1"/>
      <protection locked="0"/>
    </xf>
    <xf numFmtId="49" fontId="0" fillId="24" borderId="27" xfId="534" applyNumberFormat="1" applyFont="1" applyFill="1" applyBorder="1" applyAlignment="1" applyProtection="1">
      <alignment horizontal="center" vertical="center" wrapText="1"/>
      <protection/>
    </xf>
    <xf numFmtId="49" fontId="0" fillId="22" borderId="40" xfId="534" applyNumberFormat="1" applyFont="1" applyFill="1" applyBorder="1" applyAlignment="1" applyProtection="1">
      <alignment horizontal="center" vertical="center" wrapText="1"/>
      <protection locked="0"/>
    </xf>
    <xf numFmtId="49" fontId="23" fillId="0" borderId="0" xfId="533" applyNumberFormat="1" applyFont="1" applyProtection="1">
      <alignment/>
      <protection/>
    </xf>
    <xf numFmtId="0" fontId="47" fillId="0" borderId="0" xfId="533" applyFont="1" applyAlignment="1" applyProtection="1">
      <alignment vertical="center" wrapText="1"/>
      <protection/>
    </xf>
    <xf numFmtId="0" fontId="23" fillId="0" borderId="0" xfId="533" applyFont="1" applyAlignment="1" applyProtection="1">
      <alignment vertical="center" wrapText="1"/>
      <protection/>
    </xf>
    <xf numFmtId="0" fontId="15" fillId="0" borderId="13" xfId="533" applyFont="1" applyFill="1" applyBorder="1" applyAlignment="1" applyProtection="1">
      <alignment horizontal="center" vertical="center" wrapText="1"/>
      <protection/>
    </xf>
    <xf numFmtId="49" fontId="61" fillId="0" borderId="44" xfId="528" applyNumberFormat="1" applyFont="1" applyFill="1" applyBorder="1" applyAlignment="1" applyProtection="1">
      <alignment horizontal="center" vertical="center" wrapText="1"/>
      <protection/>
    </xf>
    <xf numFmtId="0" fontId="61" fillId="0" borderId="44" xfId="528" applyNumberFormat="1" applyFont="1" applyFill="1" applyBorder="1" applyAlignment="1" applyProtection="1">
      <alignment horizontal="center" vertical="center" wrapText="1"/>
      <protection/>
    </xf>
    <xf numFmtId="169" fontId="61" fillId="0" borderId="44" xfId="528" applyNumberFormat="1" applyFont="1" applyFill="1" applyBorder="1" applyAlignment="1" applyProtection="1">
      <alignment horizontal="center" vertical="center" wrapText="1"/>
      <protection/>
    </xf>
    <xf numFmtId="0" fontId="61" fillId="0" borderId="13" xfId="533" applyFont="1" applyFill="1" applyBorder="1" applyAlignment="1" applyProtection="1">
      <alignment horizontal="center" vertical="center" wrapText="1"/>
      <protection/>
    </xf>
    <xf numFmtId="49" fontId="15" fillId="4" borderId="13" xfId="0" applyFont="1" applyFill="1" applyBorder="1" applyAlignment="1" applyProtection="1">
      <alignment horizontal="center" vertical="center" wrapText="1"/>
      <protection/>
    </xf>
    <xf numFmtId="49" fontId="0" fillId="0" borderId="0" xfId="0" applyFont="1" applyAlignment="1" applyProtection="1">
      <alignment vertical="center" wrapText="1"/>
      <protection/>
    </xf>
    <xf numFmtId="49" fontId="62" fillId="0" borderId="0" xfId="375" applyNumberFormat="1" applyFont="1" applyAlignment="1" applyProtection="1">
      <alignment horizontal="center" vertical="center"/>
      <protection/>
    </xf>
    <xf numFmtId="0" fontId="0" fillId="0" borderId="13" xfId="533" applyFont="1" applyFill="1" applyBorder="1" applyAlignment="1" applyProtection="1">
      <alignment horizontal="center" vertical="center" wrapText="1"/>
      <protection/>
    </xf>
    <xf numFmtId="168" fontId="0" fillId="4" borderId="13" xfId="528" applyNumberFormat="1" applyFont="1" applyFill="1" applyBorder="1" applyAlignment="1" applyProtection="1">
      <alignment horizontal="center" vertical="center" wrapText="1"/>
      <protection/>
    </xf>
    <xf numFmtId="169" fontId="0" fillId="26" borderId="13" xfId="528" applyNumberFormat="1" applyFont="1" applyFill="1" applyBorder="1" applyAlignment="1" applyProtection="1">
      <alignment horizontal="center" vertical="center" wrapText="1"/>
      <protection/>
    </xf>
    <xf numFmtId="169" fontId="0" fillId="4" borderId="13" xfId="528" applyNumberFormat="1" applyFont="1" applyFill="1" applyBorder="1" applyAlignment="1" applyProtection="1">
      <alignment horizontal="center" vertical="center" wrapText="1"/>
      <protection/>
    </xf>
    <xf numFmtId="0" fontId="43" fillId="24" borderId="30" xfId="375" applyFont="1" applyFill="1" applyBorder="1" applyAlignment="1" applyProtection="1">
      <alignment vertical="center"/>
      <protection/>
    </xf>
    <xf numFmtId="169" fontId="0" fillId="22" borderId="13" xfId="528" applyNumberFormat="1" applyFont="1" applyFill="1" applyBorder="1" applyAlignment="1" applyProtection="1">
      <alignment horizontal="center" vertical="center" wrapText="1"/>
      <protection locked="0"/>
    </xf>
    <xf numFmtId="49" fontId="0" fillId="4" borderId="37" xfId="534" applyNumberFormat="1" applyFont="1" applyFill="1" applyBorder="1" applyAlignment="1" applyProtection="1">
      <alignment horizontal="center" vertical="center" wrapText="1"/>
      <protection/>
    </xf>
    <xf numFmtId="49" fontId="0" fillId="4" borderId="40" xfId="534" applyNumberFormat="1" applyFont="1" applyFill="1" applyBorder="1" applyAlignment="1" applyProtection="1">
      <alignment horizontal="center" vertical="center" wrapText="1"/>
      <protection/>
    </xf>
    <xf numFmtId="1" fontId="0" fillId="22" borderId="13" xfId="528" applyNumberFormat="1" applyFont="1" applyFill="1" applyBorder="1" applyAlignment="1" applyProtection="1">
      <alignment horizontal="center" vertical="center" wrapText="1"/>
      <protection locked="0"/>
    </xf>
    <xf numFmtId="49" fontId="22" fillId="22" borderId="13" xfId="375" applyNumberFormat="1" applyFont="1" applyFill="1" applyBorder="1" applyAlignment="1" applyProtection="1">
      <alignment horizontal="left" vertical="center" wrapText="1" indent="1"/>
      <protection locked="0"/>
    </xf>
    <xf numFmtId="49" fontId="0" fillId="22" borderId="13" xfId="530" applyFont="1" applyFill="1" applyBorder="1" applyAlignment="1" applyProtection="1">
      <alignment horizontal="left" vertical="center" wrapText="1" indent="1"/>
      <protection locked="0"/>
    </xf>
    <xf numFmtId="49" fontId="0" fillId="24" borderId="0" xfId="530" applyFont="1" applyFill="1" applyBorder="1" applyAlignment="1" applyProtection="1">
      <alignment horizontal="right" vertical="top" indent="1"/>
      <protection/>
    </xf>
    <xf numFmtId="49" fontId="0" fillId="0" borderId="0" xfId="530" applyFont="1" applyBorder="1" applyAlignment="1" applyProtection="1">
      <alignment horizontal="left" vertical="center" indent="2"/>
      <protection/>
    </xf>
    <xf numFmtId="49" fontId="0" fillId="24" borderId="0" xfId="530" applyFont="1" applyFill="1" applyBorder="1" applyAlignment="1" applyProtection="1">
      <alignment horizontal="center" vertical="center"/>
      <protection/>
    </xf>
    <xf numFmtId="49" fontId="22" fillId="22" borderId="13" xfId="532" applyNumberFormat="1" applyFont="1" applyFill="1" applyBorder="1" applyAlignment="1" applyProtection="1">
      <alignment horizontal="left" indent="1"/>
      <protection locked="0"/>
    </xf>
    <xf numFmtId="49" fontId="0" fillId="22" borderId="13" xfId="532" applyNumberFormat="1" applyFont="1" applyFill="1" applyBorder="1" applyAlignment="1" applyProtection="1">
      <alignment horizontal="left" indent="1"/>
      <protection locked="0"/>
    </xf>
    <xf numFmtId="49" fontId="49" fillId="7" borderId="24" xfId="0" applyFont="1" applyFill="1" applyBorder="1" applyAlignment="1" applyProtection="1">
      <alignment horizontal="center" vertical="center"/>
      <protection/>
    </xf>
    <xf numFmtId="49" fontId="49" fillId="7" borderId="30" xfId="0" applyFont="1" applyFill="1" applyBorder="1" applyAlignment="1" applyProtection="1">
      <alignment horizontal="center" vertical="center"/>
      <protection/>
    </xf>
    <xf numFmtId="49" fontId="49" fillId="7" borderId="18" xfId="0" applyFont="1" applyFill="1" applyBorder="1" applyAlignment="1" applyProtection="1">
      <alignment horizontal="center" vertical="center"/>
      <protection/>
    </xf>
    <xf numFmtId="0" fontId="49" fillId="7" borderId="41" xfId="531" applyFont="1" applyFill="1" applyBorder="1" applyAlignment="1" applyProtection="1">
      <alignment horizontal="center" vertical="center" wrapText="1"/>
      <protection/>
    </xf>
    <xf numFmtId="0" fontId="49" fillId="7" borderId="45" xfId="531" applyFont="1" applyFill="1" applyBorder="1" applyAlignment="1" applyProtection="1">
      <alignment horizontal="center" vertical="center" wrapText="1"/>
      <protection/>
    </xf>
    <xf numFmtId="0" fontId="49" fillId="7" borderId="35" xfId="531" applyFont="1" applyFill="1" applyBorder="1" applyAlignment="1" applyProtection="1">
      <alignment horizontal="center" vertical="center" wrapText="1"/>
      <protection/>
    </xf>
    <xf numFmtId="0" fontId="15" fillId="24" borderId="41" xfId="531" applyFont="1" applyFill="1" applyBorder="1" applyAlignment="1" applyProtection="1">
      <alignment horizontal="center" vertical="center" wrapText="1"/>
      <protection/>
    </xf>
    <xf numFmtId="0" fontId="15" fillId="24" borderId="35" xfId="531" applyFont="1" applyFill="1" applyBorder="1" applyAlignment="1" applyProtection="1">
      <alignment horizontal="center" vertical="center" wrapText="1"/>
      <protection/>
    </xf>
    <xf numFmtId="0" fontId="0" fillId="4" borderId="41" xfId="531" applyFont="1" applyFill="1" applyBorder="1" applyAlignment="1" applyProtection="1">
      <alignment horizontal="center" vertical="center" wrapText="1"/>
      <protection/>
    </xf>
    <xf numFmtId="0" fontId="0" fillId="4" borderId="35" xfId="531" applyFont="1" applyFill="1" applyBorder="1" applyAlignment="1" applyProtection="1">
      <alignment horizontal="center" vertical="center" wrapText="1"/>
      <protection/>
    </xf>
    <xf numFmtId="0" fontId="0" fillId="4" borderId="46" xfId="534" applyNumberFormat="1" applyFont="1" applyFill="1" applyBorder="1" applyAlignment="1" applyProtection="1">
      <alignment horizontal="center" vertical="center" wrapText="1"/>
      <protection/>
    </xf>
    <xf numFmtId="0" fontId="0" fillId="4" borderId="35" xfId="534" applyNumberFormat="1" applyFont="1" applyFill="1" applyBorder="1" applyAlignment="1" applyProtection="1">
      <alignment horizontal="center" vertical="center" wrapText="1"/>
      <protection/>
    </xf>
    <xf numFmtId="0" fontId="0" fillId="24" borderId="24" xfId="534" applyNumberFormat="1" applyFont="1" applyFill="1" applyBorder="1" applyAlignment="1" applyProtection="1">
      <alignment horizontal="center" vertical="center" wrapText="1"/>
      <protection/>
    </xf>
    <xf numFmtId="0" fontId="0" fillId="24" borderId="28" xfId="534" applyNumberFormat="1" applyFont="1" applyFill="1" applyBorder="1" applyAlignment="1" applyProtection="1">
      <alignment horizontal="center" vertical="center" wrapText="1"/>
      <protection/>
    </xf>
    <xf numFmtId="0" fontId="15" fillId="24" borderId="47" xfId="531" applyFont="1" applyFill="1" applyBorder="1" applyAlignment="1" applyProtection="1">
      <alignment horizontal="center" vertical="center" wrapText="1"/>
      <protection/>
    </xf>
    <xf numFmtId="0" fontId="15" fillId="24" borderId="48" xfId="531" applyFont="1" applyFill="1" applyBorder="1" applyAlignment="1" applyProtection="1">
      <alignment horizontal="center" vertical="center" wrapText="1"/>
      <protection/>
    </xf>
    <xf numFmtId="49" fontId="0" fillId="24" borderId="49" xfId="534" applyNumberFormat="1" applyFont="1" applyFill="1" applyBorder="1" applyAlignment="1" applyProtection="1">
      <alignment horizontal="center" vertical="center" wrapText="1"/>
      <protection/>
    </xf>
    <xf numFmtId="49" fontId="0" fillId="24" borderId="25" xfId="534" applyNumberFormat="1" applyFont="1" applyFill="1" applyBorder="1" applyAlignment="1" applyProtection="1">
      <alignment horizontal="center" vertical="center" wrapText="1"/>
      <protection/>
    </xf>
    <xf numFmtId="0" fontId="0" fillId="24" borderId="50" xfId="531" applyFont="1" applyFill="1" applyBorder="1" applyAlignment="1" applyProtection="1">
      <alignment horizontal="center" vertical="center" wrapText="1"/>
      <protection/>
    </xf>
    <xf numFmtId="0" fontId="0" fillId="24" borderId="51" xfId="531" applyFont="1" applyFill="1" applyBorder="1" applyAlignment="1" applyProtection="1">
      <alignment horizontal="center" vertical="center" wrapText="1"/>
      <protection/>
    </xf>
    <xf numFmtId="0" fontId="0" fillId="24" borderId="49" xfId="531" applyFont="1" applyFill="1" applyBorder="1" applyAlignment="1" applyProtection="1">
      <alignment horizontal="center" vertical="center" wrapText="1"/>
      <protection/>
    </xf>
    <xf numFmtId="0" fontId="0" fillId="24" borderId="52" xfId="531" applyFont="1" applyFill="1" applyBorder="1" applyAlignment="1" applyProtection="1">
      <alignment horizontal="center" vertical="center" wrapText="1"/>
      <protection/>
    </xf>
    <xf numFmtId="0" fontId="0" fillId="24" borderId="28" xfId="531" applyFont="1" applyFill="1" applyBorder="1" applyAlignment="1" applyProtection="1">
      <alignment horizontal="center" vertical="center" wrapText="1"/>
      <protection/>
    </xf>
    <xf numFmtId="0" fontId="15" fillId="0" borderId="13" xfId="533" applyFont="1" applyFill="1" applyBorder="1" applyAlignment="1" applyProtection="1">
      <alignment horizontal="center" vertical="center" wrapText="1"/>
      <protection/>
    </xf>
    <xf numFmtId="0" fontId="15" fillId="7" borderId="16" xfId="533" applyFont="1" applyFill="1" applyBorder="1" applyAlignment="1" applyProtection="1">
      <alignment horizontal="center" wrapText="1"/>
      <protection/>
    </xf>
    <xf numFmtId="0" fontId="15" fillId="7" borderId="17" xfId="533" applyFont="1" applyFill="1" applyBorder="1" applyAlignment="1" applyProtection="1">
      <alignment horizontal="center" wrapText="1"/>
      <protection/>
    </xf>
    <xf numFmtId="0" fontId="15" fillId="7" borderId="18" xfId="533" applyFont="1" applyFill="1" applyBorder="1" applyAlignment="1" applyProtection="1">
      <alignment horizontal="center" wrapText="1"/>
      <protection/>
    </xf>
    <xf numFmtId="0" fontId="0" fillId="7" borderId="20" xfId="533" applyFont="1" applyFill="1" applyBorder="1" applyAlignment="1" applyProtection="1">
      <alignment horizontal="center" wrapText="1"/>
      <protection/>
    </xf>
    <xf numFmtId="0" fontId="0" fillId="7" borderId="21" xfId="533" applyFont="1" applyFill="1" applyBorder="1" applyAlignment="1" applyProtection="1">
      <alignment horizontal="center" wrapText="1"/>
      <protection/>
    </xf>
    <xf numFmtId="0" fontId="0" fillId="7" borderId="22" xfId="533" applyFont="1" applyFill="1" applyBorder="1" applyAlignment="1" applyProtection="1">
      <alignment horizontal="center" wrapText="1"/>
      <protection/>
    </xf>
    <xf numFmtId="49" fontId="15" fillId="0" borderId="53" xfId="528" applyNumberFormat="1" applyFont="1" applyFill="1" applyBorder="1" applyAlignment="1" applyProtection="1">
      <alignment horizontal="center" vertical="center" wrapText="1"/>
      <protection/>
    </xf>
    <xf numFmtId="49" fontId="15" fillId="0" borderId="44" xfId="528" applyNumberFormat="1" applyFont="1" applyFill="1" applyBorder="1" applyAlignment="1" applyProtection="1">
      <alignment horizontal="center" vertical="center" wrapText="1"/>
      <protection/>
    </xf>
    <xf numFmtId="169" fontId="15" fillId="0" borderId="53" xfId="528" applyNumberFormat="1" applyFont="1" applyFill="1" applyBorder="1" applyAlignment="1" applyProtection="1">
      <alignment horizontal="center" vertical="center" wrapText="1"/>
      <protection/>
    </xf>
    <xf numFmtId="169" fontId="15" fillId="0" borderId="44" xfId="528" applyNumberFormat="1" applyFont="1" applyFill="1" applyBorder="1" applyAlignment="1" applyProtection="1">
      <alignment horizontal="center" vertical="center" wrapText="1"/>
      <protection/>
    </xf>
    <xf numFmtId="0" fontId="22" fillId="24" borderId="30" xfId="375" applyFont="1" applyFill="1" applyBorder="1" applyAlignment="1" applyProtection="1">
      <alignment horizontal="center" vertical="center"/>
      <protection/>
    </xf>
    <xf numFmtId="0" fontId="0" fillId="25" borderId="24" xfId="533" applyFont="1" applyFill="1" applyBorder="1" applyAlignment="1" applyProtection="1">
      <alignment horizontal="center" vertical="center" wrapText="1"/>
      <protection locked="0"/>
    </xf>
    <xf numFmtId="0" fontId="0" fillId="25" borderId="30" xfId="533" applyFont="1" applyFill="1" applyBorder="1" applyAlignment="1" applyProtection="1">
      <alignment horizontal="center" vertical="center" wrapText="1"/>
      <protection locked="0"/>
    </xf>
    <xf numFmtId="0" fontId="0" fillId="25" borderId="28" xfId="533" applyFont="1" applyFill="1" applyBorder="1" applyAlignment="1" applyProtection="1">
      <alignment horizontal="center" vertical="center" wrapText="1"/>
      <protection locked="0"/>
    </xf>
  </cellXfs>
  <cellStyles count="652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”€ќђќ‘ћ‚›‰" xfId="20"/>
    <cellStyle name="”€љ‘€ђћ‚ђќќ›‰" xfId="21"/>
    <cellStyle name="”ќђќ‘ћ‚›‰" xfId="22"/>
    <cellStyle name="”љ‘ђћ‚ђќќ›‰" xfId="23"/>
    <cellStyle name="„…ќ…†ќ›‰" xfId="24"/>
    <cellStyle name="€’ћѓћ‚›‰" xfId="25"/>
    <cellStyle name="‡ђѓћ‹ћ‚ћљ1" xfId="26"/>
    <cellStyle name="‡ђѓћ‹ћ‚ћљ2" xfId="27"/>
    <cellStyle name="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2" xfId="44"/>
    <cellStyle name="20% - Акцент2 2" xfId="45"/>
    <cellStyle name="20% - Акцент2 3" xfId="46"/>
    <cellStyle name="20% - Акцент2 4" xfId="47"/>
    <cellStyle name="20% - Акцент2 5" xfId="48"/>
    <cellStyle name="20% - Акцент2 6" xfId="49"/>
    <cellStyle name="20% - Акцент2 7" xfId="50"/>
    <cellStyle name="20% - Акцент2 8" xfId="51"/>
    <cellStyle name="20% - Акцент2 9" xfId="52"/>
    <cellStyle name="20% - Акцент3" xfId="53"/>
    <cellStyle name="20% - Акцент3 2" xfId="54"/>
    <cellStyle name="20% - Акцент3 3" xfId="55"/>
    <cellStyle name="20% - Акцент3 4" xfId="56"/>
    <cellStyle name="20% - Акцент3 5" xfId="57"/>
    <cellStyle name="20% - Акцент3 6" xfId="58"/>
    <cellStyle name="20% - Акцент3 7" xfId="59"/>
    <cellStyle name="20% - Акцент3 8" xfId="60"/>
    <cellStyle name="20% - Акцент3 9" xfId="61"/>
    <cellStyle name="20% - Акцент4" xfId="62"/>
    <cellStyle name="20% - Акцент4 2" xfId="63"/>
    <cellStyle name="20% - Акцент4 3" xfId="64"/>
    <cellStyle name="20% - Акцент4 4" xfId="65"/>
    <cellStyle name="20% - Акцент4 5" xfId="66"/>
    <cellStyle name="20% - Акцент4 6" xfId="67"/>
    <cellStyle name="20% - Акцент4 7" xfId="68"/>
    <cellStyle name="20% - Акцент4 8" xfId="69"/>
    <cellStyle name="20% - Акцент4 9" xfId="70"/>
    <cellStyle name="20% - Акцент5" xfId="71"/>
    <cellStyle name="20% - Акцент5 2" xfId="72"/>
    <cellStyle name="20% - Акцент5 3" xfId="73"/>
    <cellStyle name="20% - Акцент5 4" xfId="74"/>
    <cellStyle name="20% - Акцент5 5" xfId="75"/>
    <cellStyle name="20% - Акцент5 6" xfId="76"/>
    <cellStyle name="20% - Акцент5 7" xfId="77"/>
    <cellStyle name="20% - Акцент5 8" xfId="78"/>
    <cellStyle name="20% - Акцент5 9" xfId="79"/>
    <cellStyle name="20% - Акцент6" xfId="80"/>
    <cellStyle name="20% - Акцент6 2" xfId="81"/>
    <cellStyle name="20% - Акцент6 3" xfId="82"/>
    <cellStyle name="20% - Акцент6 4" xfId="83"/>
    <cellStyle name="20% - Акцент6 5" xfId="84"/>
    <cellStyle name="20% - Акцент6 6" xfId="85"/>
    <cellStyle name="20% - Акцент6 7" xfId="86"/>
    <cellStyle name="20% - Акцент6 8" xfId="87"/>
    <cellStyle name="20% - Акцент6 9" xfId="88"/>
    <cellStyle name="40% - Accent1" xfId="89"/>
    <cellStyle name="40% - Accent2" xfId="90"/>
    <cellStyle name="40% - Accent3" xfId="91"/>
    <cellStyle name="40% - Accent4" xfId="92"/>
    <cellStyle name="40% - Accent5" xfId="93"/>
    <cellStyle name="40% - Accent6" xfId="94"/>
    <cellStyle name="40% - Акцент1" xfId="95"/>
    <cellStyle name="40% - Акцент1 2" xfId="96"/>
    <cellStyle name="40% - Акцент1 3" xfId="97"/>
    <cellStyle name="40% - Акцент1 4" xfId="98"/>
    <cellStyle name="40% - Акцент1 5" xfId="99"/>
    <cellStyle name="40% - Акцент1 6" xfId="100"/>
    <cellStyle name="40% - Акцент1 7" xfId="101"/>
    <cellStyle name="40% - Акцент1 8" xfId="102"/>
    <cellStyle name="40% - Акцент1 9" xfId="103"/>
    <cellStyle name="40% - Акцент2" xfId="104"/>
    <cellStyle name="40% - Акцент2 2" xfId="105"/>
    <cellStyle name="40% - Акцент2 3" xfId="106"/>
    <cellStyle name="40% - Акцент2 4" xfId="107"/>
    <cellStyle name="40% - Акцент2 5" xfId="108"/>
    <cellStyle name="40% - Акцент2 6" xfId="109"/>
    <cellStyle name="40% - Акцент2 7" xfId="110"/>
    <cellStyle name="40% - Акцент2 8" xfId="111"/>
    <cellStyle name="40% - Акцент2 9" xfId="112"/>
    <cellStyle name="40% - Акцент3" xfId="113"/>
    <cellStyle name="40% - Акцент3 2" xfId="114"/>
    <cellStyle name="40% - Акцент3 3" xfId="115"/>
    <cellStyle name="40% - Акцент3 4" xfId="116"/>
    <cellStyle name="40% - Акцент3 5" xfId="117"/>
    <cellStyle name="40% - Акцент3 6" xfId="118"/>
    <cellStyle name="40% - Акцент3 7" xfId="119"/>
    <cellStyle name="40% - Акцент3 8" xfId="120"/>
    <cellStyle name="40% - Акцент3 9" xfId="121"/>
    <cellStyle name="40% - Акцент4" xfId="122"/>
    <cellStyle name="40% - Акцент4 2" xfId="123"/>
    <cellStyle name="40% - Акцент4 3" xfId="124"/>
    <cellStyle name="40% - Акцент4 4" xfId="125"/>
    <cellStyle name="40% - Акцент4 5" xfId="126"/>
    <cellStyle name="40% - Акцент4 6" xfId="127"/>
    <cellStyle name="40% - Акцент4 7" xfId="128"/>
    <cellStyle name="40% - Акцент4 8" xfId="129"/>
    <cellStyle name="40% - Акцент4 9" xfId="130"/>
    <cellStyle name="40% - Акцент5" xfId="131"/>
    <cellStyle name="40% - Акцент5 2" xfId="132"/>
    <cellStyle name="40% - Акцент5 3" xfId="133"/>
    <cellStyle name="40% - Акцент5 4" xfId="134"/>
    <cellStyle name="40% - Акцент5 5" xfId="135"/>
    <cellStyle name="40% - Акцент5 6" xfId="136"/>
    <cellStyle name="40% - Акцент5 7" xfId="137"/>
    <cellStyle name="40% - Акцент5 8" xfId="138"/>
    <cellStyle name="40% - Акцент5 9" xfId="139"/>
    <cellStyle name="40% - Акцент6" xfId="140"/>
    <cellStyle name="40% - Акцент6 2" xfId="141"/>
    <cellStyle name="40% - Акцент6 3" xfId="142"/>
    <cellStyle name="40% - Акцент6 4" xfId="143"/>
    <cellStyle name="40% - Акцент6 5" xfId="144"/>
    <cellStyle name="40% - Акцент6 6" xfId="145"/>
    <cellStyle name="40% - Акцент6 7" xfId="146"/>
    <cellStyle name="40% - Акцент6 8" xfId="147"/>
    <cellStyle name="40% - Акцент6 9" xfId="148"/>
    <cellStyle name="60% - Accent1" xfId="149"/>
    <cellStyle name="60% - Accent2" xfId="150"/>
    <cellStyle name="60% - Accent3" xfId="151"/>
    <cellStyle name="60% - Accent4" xfId="152"/>
    <cellStyle name="60% - Accent5" xfId="153"/>
    <cellStyle name="60% - Accent6" xfId="154"/>
    <cellStyle name="60% - Акцент1" xfId="155"/>
    <cellStyle name="60% - Акцент1 2" xfId="156"/>
    <cellStyle name="60% - Акцент1 3" xfId="157"/>
    <cellStyle name="60% - Акцент1 4" xfId="158"/>
    <cellStyle name="60% - Акцент1 5" xfId="159"/>
    <cellStyle name="60% - Акцент1 6" xfId="160"/>
    <cellStyle name="60% - Акцент1 7" xfId="161"/>
    <cellStyle name="60% - Акцент1 8" xfId="162"/>
    <cellStyle name="60% - Акцент1 9" xfId="163"/>
    <cellStyle name="60% - Акцент2" xfId="164"/>
    <cellStyle name="60% - Акцент2 2" xfId="165"/>
    <cellStyle name="60% - Акцент2 3" xfId="166"/>
    <cellStyle name="60% - Акцент2 4" xfId="167"/>
    <cellStyle name="60% - Акцент2 5" xfId="168"/>
    <cellStyle name="60% - Акцент2 6" xfId="169"/>
    <cellStyle name="60% - Акцент2 7" xfId="170"/>
    <cellStyle name="60% - Акцент2 8" xfId="171"/>
    <cellStyle name="60% - Акцент2 9" xfId="172"/>
    <cellStyle name="60% - Акцент3" xfId="173"/>
    <cellStyle name="60% - Акцент3 2" xfId="174"/>
    <cellStyle name="60% - Акцент3 3" xfId="175"/>
    <cellStyle name="60% - Акцент3 4" xfId="176"/>
    <cellStyle name="60% - Акцент3 5" xfId="177"/>
    <cellStyle name="60% - Акцент3 6" xfId="178"/>
    <cellStyle name="60% - Акцент3 7" xfId="179"/>
    <cellStyle name="60% - Акцент3 8" xfId="180"/>
    <cellStyle name="60% - Акцент3 9" xfId="181"/>
    <cellStyle name="60% - Акцент4" xfId="182"/>
    <cellStyle name="60% - Акцент4 2" xfId="183"/>
    <cellStyle name="60% - Акцент4 3" xfId="184"/>
    <cellStyle name="60% - Акцент4 4" xfId="185"/>
    <cellStyle name="60% - Акцент4 5" xfId="186"/>
    <cellStyle name="60% - Акцент4 6" xfId="187"/>
    <cellStyle name="60% - Акцент4 7" xfId="188"/>
    <cellStyle name="60% - Акцент4 8" xfId="189"/>
    <cellStyle name="60% - Акцент4 9" xfId="190"/>
    <cellStyle name="60% - Акцент5" xfId="191"/>
    <cellStyle name="60% - Акцент5 2" xfId="192"/>
    <cellStyle name="60% - Акцент5 3" xfId="193"/>
    <cellStyle name="60% - Акцент5 4" xfId="194"/>
    <cellStyle name="60% - Акцент5 5" xfId="195"/>
    <cellStyle name="60% - Акцент5 6" xfId="196"/>
    <cellStyle name="60% - Акцент5 7" xfId="197"/>
    <cellStyle name="60% - Акцент5 8" xfId="198"/>
    <cellStyle name="60% - Акцент5 9" xfId="199"/>
    <cellStyle name="60% - Акцент6" xfId="200"/>
    <cellStyle name="60% - Акцент6 2" xfId="201"/>
    <cellStyle name="60% - Акцент6 3" xfId="202"/>
    <cellStyle name="60% - Акцент6 4" xfId="203"/>
    <cellStyle name="60% - Акцент6 5" xfId="204"/>
    <cellStyle name="60% - Акцент6 6" xfId="205"/>
    <cellStyle name="60% - Акцент6 7" xfId="206"/>
    <cellStyle name="60% - Акцент6 8" xfId="207"/>
    <cellStyle name="60% - Акцент6 9" xfId="208"/>
    <cellStyle name="Accent1" xfId="209"/>
    <cellStyle name="Accent2" xfId="210"/>
    <cellStyle name="Accent3" xfId="211"/>
    <cellStyle name="Accent4" xfId="212"/>
    <cellStyle name="Accent5" xfId="213"/>
    <cellStyle name="Accent6" xfId="214"/>
    <cellStyle name="Bad" xfId="215"/>
    <cellStyle name="Calculation" xfId="216"/>
    <cellStyle name="Check Cell" xfId="217"/>
    <cellStyle name="Comma [0]_irl tel sep5" xfId="218"/>
    <cellStyle name="Comma_irl tel sep5" xfId="219"/>
    <cellStyle name="Currency [0]" xfId="220"/>
    <cellStyle name="Currency [0] 2" xfId="221"/>
    <cellStyle name="Currency [0] 2 2" xfId="222"/>
    <cellStyle name="Currency [0] 2 3" xfId="223"/>
    <cellStyle name="Currency [0] 2 4" xfId="224"/>
    <cellStyle name="Currency [0] 2 5" xfId="225"/>
    <cellStyle name="Currency [0] 2 6" xfId="226"/>
    <cellStyle name="Currency [0] 2 7" xfId="227"/>
    <cellStyle name="Currency [0] 2 8" xfId="228"/>
    <cellStyle name="Currency [0] 3" xfId="229"/>
    <cellStyle name="Currency [0] 3 2" xfId="230"/>
    <cellStyle name="Currency [0] 3 3" xfId="231"/>
    <cellStyle name="Currency [0] 3 4" xfId="232"/>
    <cellStyle name="Currency [0] 3 5" xfId="233"/>
    <cellStyle name="Currency [0] 3 6" xfId="234"/>
    <cellStyle name="Currency [0] 3 7" xfId="235"/>
    <cellStyle name="Currency [0] 3 8" xfId="236"/>
    <cellStyle name="Currency [0] 4" xfId="237"/>
    <cellStyle name="Currency [0] 4 2" xfId="238"/>
    <cellStyle name="Currency [0] 4 3" xfId="239"/>
    <cellStyle name="Currency [0] 4 4" xfId="240"/>
    <cellStyle name="Currency [0] 4 5" xfId="241"/>
    <cellStyle name="Currency [0] 4 6" xfId="242"/>
    <cellStyle name="Currency [0] 4 7" xfId="243"/>
    <cellStyle name="Currency [0] 4 8" xfId="244"/>
    <cellStyle name="Currency [0] 5" xfId="245"/>
    <cellStyle name="Currency [0] 5 2" xfId="246"/>
    <cellStyle name="Currency [0] 5 3" xfId="247"/>
    <cellStyle name="Currency [0] 5 4" xfId="248"/>
    <cellStyle name="Currency [0] 5 5" xfId="249"/>
    <cellStyle name="Currency [0] 5 6" xfId="250"/>
    <cellStyle name="Currency [0] 5 7" xfId="251"/>
    <cellStyle name="Currency [0] 5 8" xfId="252"/>
    <cellStyle name="Currency [0] 6" xfId="253"/>
    <cellStyle name="Currency [0] 7" xfId="254"/>
    <cellStyle name="Currency [0] 8" xfId="255"/>
    <cellStyle name="Currency_irl tel sep5" xfId="256"/>
    <cellStyle name="Euro" xfId="257"/>
    <cellStyle name="Explanatory Text" xfId="258"/>
    <cellStyle name="F2" xfId="259"/>
    <cellStyle name="F3" xfId="260"/>
    <cellStyle name="F4" xfId="261"/>
    <cellStyle name="F5" xfId="262"/>
    <cellStyle name="F6" xfId="263"/>
    <cellStyle name="F7" xfId="264"/>
    <cellStyle name="F8" xfId="265"/>
    <cellStyle name="Good" xfId="266"/>
    <cellStyle name="Heading 1" xfId="267"/>
    <cellStyle name="Heading 2" xfId="268"/>
    <cellStyle name="Heading 3" xfId="269"/>
    <cellStyle name="Heading 4" xfId="270"/>
    <cellStyle name="Input" xfId="271"/>
    <cellStyle name="Linked Cell" xfId="272"/>
    <cellStyle name="Neutral" xfId="273"/>
    <cellStyle name="normal" xfId="274"/>
    <cellStyle name="Normal 2" xfId="275"/>
    <cellStyle name="normal 3" xfId="276"/>
    <cellStyle name="normal 4" xfId="277"/>
    <cellStyle name="normal 5" xfId="278"/>
    <cellStyle name="normal 6" xfId="279"/>
    <cellStyle name="normal 7" xfId="280"/>
    <cellStyle name="normal 8" xfId="281"/>
    <cellStyle name="normal 9" xfId="282"/>
    <cellStyle name="Normal_ASUS" xfId="283"/>
    <cellStyle name="Normal1" xfId="284"/>
    <cellStyle name="normбlnм_laroux" xfId="285"/>
    <cellStyle name="Note" xfId="286"/>
    <cellStyle name="Output" xfId="287"/>
    <cellStyle name="Price_Body" xfId="288"/>
    <cellStyle name="Style 1" xfId="289"/>
    <cellStyle name="Title" xfId="290"/>
    <cellStyle name="Total" xfId="291"/>
    <cellStyle name="Warning Text" xfId="292"/>
    <cellStyle name="Акцент1" xfId="293"/>
    <cellStyle name="Акцент1 2" xfId="294"/>
    <cellStyle name="Акцент1 3" xfId="295"/>
    <cellStyle name="Акцент1 4" xfId="296"/>
    <cellStyle name="Акцент1 5" xfId="297"/>
    <cellStyle name="Акцент1 6" xfId="298"/>
    <cellStyle name="Акцент1 7" xfId="299"/>
    <cellStyle name="Акцент1 8" xfId="300"/>
    <cellStyle name="Акцент1 9" xfId="301"/>
    <cellStyle name="Акцент2" xfId="302"/>
    <cellStyle name="Акцент2 2" xfId="303"/>
    <cellStyle name="Акцент2 3" xfId="304"/>
    <cellStyle name="Акцент2 4" xfId="305"/>
    <cellStyle name="Акцент2 5" xfId="306"/>
    <cellStyle name="Акцент2 6" xfId="307"/>
    <cellStyle name="Акцент2 7" xfId="308"/>
    <cellStyle name="Акцент2 8" xfId="309"/>
    <cellStyle name="Акцент2 9" xfId="310"/>
    <cellStyle name="Акцент3" xfId="311"/>
    <cellStyle name="Акцент3 2" xfId="312"/>
    <cellStyle name="Акцент3 3" xfId="313"/>
    <cellStyle name="Акцент3 4" xfId="314"/>
    <cellStyle name="Акцент3 5" xfId="315"/>
    <cellStyle name="Акцент3 6" xfId="316"/>
    <cellStyle name="Акцент3 7" xfId="317"/>
    <cellStyle name="Акцент3 8" xfId="318"/>
    <cellStyle name="Акцент3 9" xfId="319"/>
    <cellStyle name="Акцент4" xfId="320"/>
    <cellStyle name="Акцент4 2" xfId="321"/>
    <cellStyle name="Акцент4 3" xfId="322"/>
    <cellStyle name="Акцент4 4" xfId="323"/>
    <cellStyle name="Акцент4 5" xfId="324"/>
    <cellStyle name="Акцент4 6" xfId="325"/>
    <cellStyle name="Акцент4 7" xfId="326"/>
    <cellStyle name="Акцент4 8" xfId="327"/>
    <cellStyle name="Акцент4 9" xfId="328"/>
    <cellStyle name="Акцент5" xfId="329"/>
    <cellStyle name="Акцент5 2" xfId="330"/>
    <cellStyle name="Акцент5 3" xfId="331"/>
    <cellStyle name="Акцент5 4" xfId="332"/>
    <cellStyle name="Акцент5 5" xfId="333"/>
    <cellStyle name="Акцент5 6" xfId="334"/>
    <cellStyle name="Акцент5 7" xfId="335"/>
    <cellStyle name="Акцент5 8" xfId="336"/>
    <cellStyle name="Акцент5 9" xfId="337"/>
    <cellStyle name="Акцент6" xfId="338"/>
    <cellStyle name="Акцент6 2" xfId="339"/>
    <cellStyle name="Акцент6 3" xfId="340"/>
    <cellStyle name="Акцент6 4" xfId="341"/>
    <cellStyle name="Акцент6 5" xfId="342"/>
    <cellStyle name="Акцент6 6" xfId="343"/>
    <cellStyle name="Акцент6 7" xfId="344"/>
    <cellStyle name="Акцент6 8" xfId="345"/>
    <cellStyle name="Акцент6 9" xfId="346"/>
    <cellStyle name="Беззащитный" xfId="347"/>
    <cellStyle name="Ввод " xfId="348"/>
    <cellStyle name="Ввод  2" xfId="349"/>
    <cellStyle name="Ввод  3" xfId="350"/>
    <cellStyle name="Ввод  4" xfId="351"/>
    <cellStyle name="Ввод  5" xfId="352"/>
    <cellStyle name="Ввод  6" xfId="353"/>
    <cellStyle name="Ввод  7" xfId="354"/>
    <cellStyle name="Ввод  8" xfId="355"/>
    <cellStyle name="Ввод  9" xfId="356"/>
    <cellStyle name="Вывод" xfId="357"/>
    <cellStyle name="Вывод 2" xfId="358"/>
    <cellStyle name="Вывод 3" xfId="359"/>
    <cellStyle name="Вывод 4" xfId="360"/>
    <cellStyle name="Вывод 5" xfId="361"/>
    <cellStyle name="Вывод 6" xfId="362"/>
    <cellStyle name="Вывод 7" xfId="363"/>
    <cellStyle name="Вывод 8" xfId="364"/>
    <cellStyle name="Вывод 9" xfId="365"/>
    <cellStyle name="Вычисление" xfId="366"/>
    <cellStyle name="Вычисление 2" xfId="367"/>
    <cellStyle name="Вычисление 3" xfId="368"/>
    <cellStyle name="Вычисление 4" xfId="369"/>
    <cellStyle name="Вычисление 5" xfId="370"/>
    <cellStyle name="Вычисление 6" xfId="371"/>
    <cellStyle name="Вычисление 7" xfId="372"/>
    <cellStyle name="Вычисление 8" xfId="373"/>
    <cellStyle name="Вычисление 9" xfId="374"/>
    <cellStyle name="Hyperlink" xfId="375"/>
    <cellStyle name="Гиперссылка 2" xfId="376"/>
    <cellStyle name="ДАТА" xfId="377"/>
    <cellStyle name="ДАТА 2" xfId="378"/>
    <cellStyle name="ДАТА 3" xfId="379"/>
    <cellStyle name="ДАТА 4" xfId="380"/>
    <cellStyle name="ДАТА 5" xfId="381"/>
    <cellStyle name="ДАТА 6" xfId="382"/>
    <cellStyle name="ДАТА 7" xfId="383"/>
    <cellStyle name="ДАТА 8" xfId="384"/>
    <cellStyle name="Currency" xfId="385"/>
    <cellStyle name="Currency [0]" xfId="386"/>
    <cellStyle name="Заголовок" xfId="387"/>
    <cellStyle name="Заголовок 1" xfId="388"/>
    <cellStyle name="Заголовок 1 2" xfId="389"/>
    <cellStyle name="Заголовок 1 3" xfId="390"/>
    <cellStyle name="Заголовок 1 4" xfId="391"/>
    <cellStyle name="Заголовок 1 5" xfId="392"/>
    <cellStyle name="Заголовок 1 6" xfId="393"/>
    <cellStyle name="Заголовок 1 7" xfId="394"/>
    <cellStyle name="Заголовок 1 8" xfId="395"/>
    <cellStyle name="Заголовок 1 9" xfId="396"/>
    <cellStyle name="Заголовок 2" xfId="397"/>
    <cellStyle name="Заголовок 2 2" xfId="398"/>
    <cellStyle name="Заголовок 2 3" xfId="399"/>
    <cellStyle name="Заголовок 2 4" xfId="400"/>
    <cellStyle name="Заголовок 2 5" xfId="401"/>
    <cellStyle name="Заголовок 2 6" xfId="402"/>
    <cellStyle name="Заголовок 2 7" xfId="403"/>
    <cellStyle name="Заголовок 2 8" xfId="404"/>
    <cellStyle name="Заголовок 2 9" xfId="405"/>
    <cellStyle name="Заголовок 3" xfId="406"/>
    <cellStyle name="Заголовок 3 2" xfId="407"/>
    <cellStyle name="Заголовок 3 3" xfId="408"/>
    <cellStyle name="Заголовок 3 4" xfId="409"/>
    <cellStyle name="Заголовок 3 5" xfId="410"/>
    <cellStyle name="Заголовок 3 6" xfId="411"/>
    <cellStyle name="Заголовок 3 7" xfId="412"/>
    <cellStyle name="Заголовок 3 8" xfId="413"/>
    <cellStyle name="Заголовок 3 9" xfId="414"/>
    <cellStyle name="Заголовок 4" xfId="415"/>
    <cellStyle name="Заголовок 4 2" xfId="416"/>
    <cellStyle name="Заголовок 4 3" xfId="417"/>
    <cellStyle name="Заголовок 4 4" xfId="418"/>
    <cellStyle name="Заголовок 4 5" xfId="419"/>
    <cellStyle name="Заголовок 4 6" xfId="420"/>
    <cellStyle name="Заголовок 4 7" xfId="421"/>
    <cellStyle name="Заголовок 4 8" xfId="422"/>
    <cellStyle name="Заголовок 4 9" xfId="423"/>
    <cellStyle name="ЗАГОЛОВОК1" xfId="424"/>
    <cellStyle name="ЗАГОЛОВОК2" xfId="425"/>
    <cellStyle name="ЗаголовокСтолбца" xfId="426"/>
    <cellStyle name="Защитный" xfId="427"/>
    <cellStyle name="Значение" xfId="428"/>
    <cellStyle name="Итог" xfId="429"/>
    <cellStyle name="Итог 2" xfId="430"/>
    <cellStyle name="Итог 3" xfId="431"/>
    <cellStyle name="Итог 4" xfId="432"/>
    <cellStyle name="Итог 5" xfId="433"/>
    <cellStyle name="Итог 6" xfId="434"/>
    <cellStyle name="Итог 7" xfId="435"/>
    <cellStyle name="Итог 8" xfId="436"/>
    <cellStyle name="Итог 9" xfId="437"/>
    <cellStyle name="ИТОГОВЫЙ" xfId="438"/>
    <cellStyle name="ИТОГОВЫЙ 2" xfId="439"/>
    <cellStyle name="ИТОГОВЫЙ 3" xfId="440"/>
    <cellStyle name="ИТОГОВЫЙ 4" xfId="441"/>
    <cellStyle name="ИТОГОВЫЙ 5" xfId="442"/>
    <cellStyle name="ИТОГОВЫЙ 6" xfId="443"/>
    <cellStyle name="ИТОГОВЫЙ 7" xfId="444"/>
    <cellStyle name="ИТОГОВЫЙ 8" xfId="445"/>
    <cellStyle name="Контрольная ячейка" xfId="446"/>
    <cellStyle name="Контрольная ячейка 2" xfId="447"/>
    <cellStyle name="Контрольная ячейка 3" xfId="448"/>
    <cellStyle name="Контрольная ячейка 4" xfId="449"/>
    <cellStyle name="Контрольная ячейка 5" xfId="450"/>
    <cellStyle name="Контрольная ячейка 6" xfId="451"/>
    <cellStyle name="Контрольная ячейка 7" xfId="452"/>
    <cellStyle name="Контрольная ячейка 8" xfId="453"/>
    <cellStyle name="Контрольная ячейка 9" xfId="454"/>
    <cellStyle name="Мой заголовок" xfId="455"/>
    <cellStyle name="Мой заголовок листа" xfId="456"/>
    <cellStyle name="Мои наименования показателей" xfId="457"/>
    <cellStyle name="Мои наименования показателей 2" xfId="458"/>
    <cellStyle name="Мои наименования показателей 2 2" xfId="459"/>
    <cellStyle name="Мои наименования показателей 2 3" xfId="460"/>
    <cellStyle name="Мои наименования показателей 2 4" xfId="461"/>
    <cellStyle name="Мои наименования показателей 2 5" xfId="462"/>
    <cellStyle name="Мои наименования показателей 2 6" xfId="463"/>
    <cellStyle name="Мои наименования показателей 2 7" xfId="464"/>
    <cellStyle name="Мои наименования показателей 2 8" xfId="465"/>
    <cellStyle name="Мои наименования показателей 3" xfId="466"/>
    <cellStyle name="Мои наименования показателей 3 2" xfId="467"/>
    <cellStyle name="Мои наименования показателей 3 3" xfId="468"/>
    <cellStyle name="Мои наименования показателей 3 4" xfId="469"/>
    <cellStyle name="Мои наименования показателей 3 5" xfId="470"/>
    <cellStyle name="Мои наименования показателей 3 6" xfId="471"/>
    <cellStyle name="Мои наименования показателей 3 7" xfId="472"/>
    <cellStyle name="Мои наименования показателей 3 8" xfId="473"/>
    <cellStyle name="Мои наименования показателей 4" xfId="474"/>
    <cellStyle name="Мои наименования показателей 4 2" xfId="475"/>
    <cellStyle name="Мои наименования показателей 4 3" xfId="476"/>
    <cellStyle name="Мои наименования показателей 4 4" xfId="477"/>
    <cellStyle name="Мои наименования показателей 4 5" xfId="478"/>
    <cellStyle name="Мои наименования показателей 4 6" xfId="479"/>
    <cellStyle name="Мои наименования показателей 4 7" xfId="480"/>
    <cellStyle name="Мои наименования показателей 4 8" xfId="481"/>
    <cellStyle name="Мои наименования показателей 5" xfId="482"/>
    <cellStyle name="Мои наименования показателей 5 2" xfId="483"/>
    <cellStyle name="Мои наименования показателей 5 3" xfId="484"/>
    <cellStyle name="Мои наименования показателей 5 4" xfId="485"/>
    <cellStyle name="Мои наименования показателей 5 5" xfId="486"/>
    <cellStyle name="Мои наименования показателей 5 6" xfId="487"/>
    <cellStyle name="Мои наименования показателей 5 7" xfId="488"/>
    <cellStyle name="Мои наименования показателей 5 8" xfId="489"/>
    <cellStyle name="Мои наименования показателей 6" xfId="490"/>
    <cellStyle name="Мои наименования показателей 7" xfId="491"/>
    <cellStyle name="Мои наименования показателей 8" xfId="492"/>
    <cellStyle name="Мои наименования показателей_BALANCE.TBO.1.71" xfId="493"/>
    <cellStyle name="назв фил" xfId="494"/>
    <cellStyle name="Название" xfId="495"/>
    <cellStyle name="Название 2" xfId="496"/>
    <cellStyle name="Название 3" xfId="497"/>
    <cellStyle name="Название 4" xfId="498"/>
    <cellStyle name="Название 5" xfId="499"/>
    <cellStyle name="Название 6" xfId="500"/>
    <cellStyle name="Название 7" xfId="501"/>
    <cellStyle name="Название 8" xfId="502"/>
    <cellStyle name="Название 9" xfId="503"/>
    <cellStyle name="Нейтральный" xfId="504"/>
    <cellStyle name="Нейтральный 2" xfId="505"/>
    <cellStyle name="Нейтральный 3" xfId="506"/>
    <cellStyle name="Нейтральный 4" xfId="507"/>
    <cellStyle name="Нейтральный 5" xfId="508"/>
    <cellStyle name="Нейтральный 6" xfId="509"/>
    <cellStyle name="Нейтральный 7" xfId="510"/>
    <cellStyle name="Нейтральный 8" xfId="511"/>
    <cellStyle name="Нейтральный 9" xfId="512"/>
    <cellStyle name="Обычный 10" xfId="513"/>
    <cellStyle name="Обычный 2" xfId="514"/>
    <cellStyle name="Обычный 2 2" xfId="515"/>
    <cellStyle name="Обычный 2 3" xfId="516"/>
    <cellStyle name="Обычный 2 4" xfId="517"/>
    <cellStyle name="Обычный 2 5" xfId="518"/>
    <cellStyle name="Обычный 2 6" xfId="519"/>
    <cellStyle name="Обычный 2_EE.FORMA15.BS.4.78(v0.1)" xfId="520"/>
    <cellStyle name="Обычный 3" xfId="521"/>
    <cellStyle name="Обычный 4" xfId="522"/>
    <cellStyle name="Обычный 5" xfId="523"/>
    <cellStyle name="Обычный 6" xfId="524"/>
    <cellStyle name="Обычный 7" xfId="525"/>
    <cellStyle name="Обычный 8" xfId="526"/>
    <cellStyle name="Обычный 9" xfId="527"/>
    <cellStyle name="Обычный_Kom kompleks" xfId="528"/>
    <cellStyle name="Обычный_PRIL1.ELECTR" xfId="529"/>
    <cellStyle name="Обычный_PRIL4.JKU.7.28(04.03.2009)" xfId="530"/>
    <cellStyle name="Обычный_ЖКУ_проект3" xfId="531"/>
    <cellStyle name="Обычный_Новый вид инструкции" xfId="532"/>
    <cellStyle name="Обычный_Тепло" xfId="533"/>
    <cellStyle name="Обычный_форма 1 водопровод для орг" xfId="534"/>
    <cellStyle name="Обычный_форма 1 водопровод для орг_SOC.USL.2.16_v0.1(03.11.10)" xfId="535"/>
    <cellStyle name="Обычный_форма 1 водопровод для орг_Новый вид инструкции" xfId="536"/>
    <cellStyle name="Обычный_Форма 22 ЖКХ" xfId="537"/>
    <cellStyle name="Followed Hyperlink" xfId="538"/>
    <cellStyle name="Плохой" xfId="539"/>
    <cellStyle name="Плохой 2" xfId="540"/>
    <cellStyle name="Плохой 3" xfId="541"/>
    <cellStyle name="Плохой 4" xfId="542"/>
    <cellStyle name="Плохой 5" xfId="543"/>
    <cellStyle name="Плохой 6" xfId="544"/>
    <cellStyle name="Плохой 7" xfId="545"/>
    <cellStyle name="Плохой 8" xfId="546"/>
    <cellStyle name="Плохой 9" xfId="547"/>
    <cellStyle name="Поле ввода" xfId="548"/>
    <cellStyle name="Пояснение" xfId="549"/>
    <cellStyle name="Пояснение 2" xfId="550"/>
    <cellStyle name="Пояснение 3" xfId="551"/>
    <cellStyle name="Пояснение 4" xfId="552"/>
    <cellStyle name="Пояснение 5" xfId="553"/>
    <cellStyle name="Пояснение 6" xfId="554"/>
    <cellStyle name="Пояснение 7" xfId="555"/>
    <cellStyle name="Пояснение 8" xfId="556"/>
    <cellStyle name="Пояснение 9" xfId="557"/>
    <cellStyle name="Примечание" xfId="558"/>
    <cellStyle name="Примечание 10" xfId="559"/>
    <cellStyle name="Примечание 11" xfId="560"/>
    <cellStyle name="Примечание 12" xfId="561"/>
    <cellStyle name="Примечание 2" xfId="562"/>
    <cellStyle name="Примечание 2 2" xfId="563"/>
    <cellStyle name="Примечание 2 3" xfId="564"/>
    <cellStyle name="Примечание 2 4" xfId="565"/>
    <cellStyle name="Примечание 2 5" xfId="566"/>
    <cellStyle name="Примечание 2 6" xfId="567"/>
    <cellStyle name="Примечание 2 7" xfId="568"/>
    <cellStyle name="Примечание 2 8" xfId="569"/>
    <cellStyle name="Примечание 3" xfId="570"/>
    <cellStyle name="Примечание 3 2" xfId="571"/>
    <cellStyle name="Примечание 3 3" xfId="572"/>
    <cellStyle name="Примечание 3 4" xfId="573"/>
    <cellStyle name="Примечание 3 5" xfId="574"/>
    <cellStyle name="Примечание 3 6" xfId="575"/>
    <cellStyle name="Примечание 3 7" xfId="576"/>
    <cellStyle name="Примечание 3 8" xfId="577"/>
    <cellStyle name="Примечание 4" xfId="578"/>
    <cellStyle name="Примечание 4 2" xfId="579"/>
    <cellStyle name="Примечание 4 3" xfId="580"/>
    <cellStyle name="Примечание 4 4" xfId="581"/>
    <cellStyle name="Примечание 4 5" xfId="582"/>
    <cellStyle name="Примечание 4 6" xfId="583"/>
    <cellStyle name="Примечание 4 7" xfId="584"/>
    <cellStyle name="Примечание 4 8" xfId="585"/>
    <cellStyle name="Примечание 5" xfId="586"/>
    <cellStyle name="Примечание 5 2" xfId="587"/>
    <cellStyle name="Примечание 5 3" xfId="588"/>
    <cellStyle name="Примечание 5 4" xfId="589"/>
    <cellStyle name="Примечание 5 5" xfId="590"/>
    <cellStyle name="Примечание 5 6" xfId="591"/>
    <cellStyle name="Примечание 5 7" xfId="592"/>
    <cellStyle name="Примечание 5 8" xfId="593"/>
    <cellStyle name="Примечание 6" xfId="594"/>
    <cellStyle name="Примечание 7" xfId="595"/>
    <cellStyle name="Примечание 8" xfId="596"/>
    <cellStyle name="Примечание 9" xfId="597"/>
    <cellStyle name="Percent" xfId="598"/>
    <cellStyle name="Процентный 2" xfId="599"/>
    <cellStyle name="Процентный 3" xfId="600"/>
    <cellStyle name="Процентный 4" xfId="601"/>
    <cellStyle name="Связанная ячейка" xfId="602"/>
    <cellStyle name="Связанная ячейка 2" xfId="603"/>
    <cellStyle name="Связанная ячейка 3" xfId="604"/>
    <cellStyle name="Связанная ячейка 4" xfId="605"/>
    <cellStyle name="Связанная ячейка 5" xfId="606"/>
    <cellStyle name="Связанная ячейка 6" xfId="607"/>
    <cellStyle name="Связанная ячейка 7" xfId="608"/>
    <cellStyle name="Связанная ячейка 8" xfId="609"/>
    <cellStyle name="Связанная ячейка 9" xfId="610"/>
    <cellStyle name="Стиль 1" xfId="611"/>
    <cellStyle name="ТЕКСТ" xfId="612"/>
    <cellStyle name="ТЕКСТ 2" xfId="613"/>
    <cellStyle name="ТЕКСТ 3" xfId="614"/>
    <cellStyle name="ТЕКСТ 4" xfId="615"/>
    <cellStyle name="ТЕКСТ 5" xfId="616"/>
    <cellStyle name="ТЕКСТ 6" xfId="617"/>
    <cellStyle name="ТЕКСТ 7" xfId="618"/>
    <cellStyle name="ТЕКСТ 8" xfId="619"/>
    <cellStyle name="Текст предупреждения" xfId="620"/>
    <cellStyle name="Текст предупреждения 2" xfId="621"/>
    <cellStyle name="Текст предупреждения 3" xfId="622"/>
    <cellStyle name="Текст предупреждения 4" xfId="623"/>
    <cellStyle name="Текст предупреждения 5" xfId="624"/>
    <cellStyle name="Текст предупреждения 6" xfId="625"/>
    <cellStyle name="Текст предупреждения 7" xfId="626"/>
    <cellStyle name="Текст предупреждения 8" xfId="627"/>
    <cellStyle name="Текст предупреждения 9" xfId="628"/>
    <cellStyle name="Текстовый" xfId="629"/>
    <cellStyle name="Текстовый 2" xfId="630"/>
    <cellStyle name="Текстовый 3" xfId="631"/>
    <cellStyle name="Текстовый 4" xfId="632"/>
    <cellStyle name="Текстовый 5" xfId="633"/>
    <cellStyle name="Текстовый 6" xfId="634"/>
    <cellStyle name="Текстовый 7" xfId="635"/>
    <cellStyle name="Текстовый 8" xfId="636"/>
    <cellStyle name="Текстовый_Книга2" xfId="637"/>
    <cellStyle name="Тысячи [0]_3Com" xfId="638"/>
    <cellStyle name="Тысячи_3Com" xfId="639"/>
    <cellStyle name="ФИКСИРОВАННЫЙ" xfId="640"/>
    <cellStyle name="ФИКСИРОВАННЫЙ 2" xfId="641"/>
    <cellStyle name="ФИКСИРОВАННЫЙ 3" xfId="642"/>
    <cellStyle name="ФИКСИРОВАННЫЙ 4" xfId="643"/>
    <cellStyle name="ФИКСИРОВАННЫЙ 5" xfId="644"/>
    <cellStyle name="ФИКСИРОВАННЫЙ 6" xfId="645"/>
    <cellStyle name="ФИКСИРОВАННЫЙ 7" xfId="646"/>
    <cellStyle name="ФИКСИРОВАННЫЙ 8" xfId="647"/>
    <cellStyle name="Comma" xfId="648"/>
    <cellStyle name="Comma [0]" xfId="649"/>
    <cellStyle name="Финансовый 2" xfId="650"/>
    <cellStyle name="Формула" xfId="651"/>
    <cellStyle name="ФормулаВБ" xfId="652"/>
    <cellStyle name="ФормулаНаКонтроль" xfId="653"/>
    <cellStyle name="Хороший" xfId="654"/>
    <cellStyle name="Хороший 2" xfId="655"/>
    <cellStyle name="Хороший 3" xfId="656"/>
    <cellStyle name="Хороший 4" xfId="657"/>
    <cellStyle name="Хороший 5" xfId="658"/>
    <cellStyle name="Хороший 6" xfId="659"/>
    <cellStyle name="Хороший 7" xfId="660"/>
    <cellStyle name="Хороший 8" xfId="661"/>
    <cellStyle name="Хороший 9" xfId="662"/>
    <cellStyle name="Џђћ–…ќ’ќ›‰" xfId="6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85725</xdr:colOff>
      <xdr:row>58</xdr:row>
      <xdr:rowOff>85725</xdr:rowOff>
    </xdr:from>
    <xdr:to>
      <xdr:col>13</xdr:col>
      <xdr:colOff>28575</xdr:colOff>
      <xdr:row>58</xdr:row>
      <xdr:rowOff>390525</xdr:rowOff>
    </xdr:to>
    <xdr:pic>
      <xdr:nvPicPr>
        <xdr:cNvPr id="1" name="cmdApplyContactChang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00875" y="9877425"/>
          <a:ext cx="14763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180975</xdr:colOff>
      <xdr:row>17</xdr:row>
      <xdr:rowOff>9525</xdr:rowOff>
    </xdr:from>
    <xdr:to>
      <xdr:col>7</xdr:col>
      <xdr:colOff>2390775</xdr:colOff>
      <xdr:row>18</xdr:row>
      <xdr:rowOff>95250</xdr:rowOff>
    </xdr:to>
    <xdr:pic>
      <xdr:nvPicPr>
        <xdr:cNvPr id="1" name="cmdUpdateReestrM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850" y="3467100"/>
          <a:ext cx="22098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190500</xdr:colOff>
      <xdr:row>10</xdr:row>
      <xdr:rowOff>314325</xdr:rowOff>
    </xdr:from>
    <xdr:to>
      <xdr:col>7</xdr:col>
      <xdr:colOff>2409825</xdr:colOff>
      <xdr:row>11</xdr:row>
      <xdr:rowOff>38100</xdr:rowOff>
    </xdr:to>
    <xdr:pic>
      <xdr:nvPicPr>
        <xdr:cNvPr id="2" name="cmdOrganizationChoi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72375" y="2181225"/>
          <a:ext cx="2219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6</xdr:col>
      <xdr:colOff>333375</xdr:colOff>
      <xdr:row>4</xdr:row>
      <xdr:rowOff>19050</xdr:rowOff>
    </xdr:to>
    <xdr:pic>
      <xdr:nvPicPr>
        <xdr:cNvPr id="1" name="cmdGetListAllShee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38475" y="285750"/>
          <a:ext cx="2162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>
    <tabColor indexed="12"/>
  </sheetPr>
  <dimension ref="A2:X77"/>
  <sheetViews>
    <sheetView showGridLines="0" tabSelected="1" zoomScalePageLayoutView="0" workbookViewId="0" topLeftCell="A1">
      <selection activeCell="P22" sqref="P22"/>
    </sheetView>
  </sheetViews>
  <sheetFormatPr defaultColWidth="9.140625" defaultRowHeight="11.25"/>
  <cols>
    <col min="1" max="1" width="3.140625" style="25" customWidth="1"/>
    <col min="2" max="12" width="9.140625" style="25" customWidth="1"/>
    <col min="13" max="13" width="23.00390625" style="25" customWidth="1"/>
    <col min="14" max="16384" width="9.140625" style="25" customWidth="1"/>
  </cols>
  <sheetData>
    <row r="2" spans="2:14" ht="11.25">
      <c r="B2" s="79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1"/>
    </row>
    <row r="3" spans="1:14" ht="20.25" customHeight="1" thickBot="1">
      <c r="A3" s="82"/>
      <c r="B3" s="83"/>
      <c r="C3" s="254" t="s">
        <v>1105</v>
      </c>
      <c r="D3" s="255"/>
      <c r="E3" s="255"/>
      <c r="F3" s="255"/>
      <c r="G3" s="255"/>
      <c r="H3" s="255"/>
      <c r="I3" s="255"/>
      <c r="J3" s="255"/>
      <c r="K3" s="255"/>
      <c r="L3" s="255"/>
      <c r="M3" s="256"/>
      <c r="N3" s="86"/>
    </row>
    <row r="4" spans="2:14" ht="18.75" customHeight="1" thickBot="1">
      <c r="B4" s="84"/>
      <c r="C4" s="85"/>
      <c r="D4" s="85"/>
      <c r="E4" s="85"/>
      <c r="F4" s="85"/>
      <c r="G4" s="85"/>
      <c r="H4" s="85"/>
      <c r="I4" s="85"/>
      <c r="J4" s="85"/>
      <c r="K4" s="85"/>
      <c r="L4" s="85"/>
      <c r="M4" s="220" t="str">
        <f>"Версия "&amp;GetVersion()</f>
        <v>Версия 2.0</v>
      </c>
      <c r="N4" s="86"/>
    </row>
    <row r="5" spans="2:14" ht="11.25">
      <c r="B5" s="84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6"/>
    </row>
    <row r="6" spans="2:14" ht="11.25">
      <c r="B6" s="84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6"/>
    </row>
    <row r="7" spans="2:14" ht="11.25">
      <c r="B7" s="84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6"/>
    </row>
    <row r="8" spans="2:14" ht="11.25">
      <c r="B8" s="84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6"/>
    </row>
    <row r="9" spans="2:14" ht="11.25">
      <c r="B9" s="84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6"/>
    </row>
    <row r="10" spans="2:14" ht="11.25">
      <c r="B10" s="84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6"/>
    </row>
    <row r="11" spans="2:14" ht="11.25">
      <c r="B11" s="84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6"/>
    </row>
    <row r="12" spans="2:14" ht="11.25">
      <c r="B12" s="84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6"/>
    </row>
    <row r="13" spans="2:14" ht="11.25">
      <c r="B13" s="84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6"/>
    </row>
    <row r="14" spans="2:14" ht="11.25">
      <c r="B14" s="84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6"/>
    </row>
    <row r="15" spans="2:14" ht="11.25">
      <c r="B15" s="84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6"/>
    </row>
    <row r="16" spans="2:14" ht="11.25">
      <c r="B16" s="84"/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6"/>
    </row>
    <row r="17" spans="2:14" ht="11.25">
      <c r="B17" s="84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6"/>
    </row>
    <row r="18" spans="2:14" ht="11.25">
      <c r="B18" s="84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6"/>
    </row>
    <row r="19" spans="2:14" ht="11.25">
      <c r="B19" s="84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6"/>
    </row>
    <row r="20" spans="2:14" ht="11.25">
      <c r="B20" s="84"/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6"/>
    </row>
    <row r="21" spans="2:14" ht="11.25">
      <c r="B21" s="84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6"/>
    </row>
    <row r="22" spans="2:14" ht="11.25">
      <c r="B22" s="84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6"/>
    </row>
    <row r="23" spans="2:14" ht="11.25">
      <c r="B23" s="84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6"/>
    </row>
    <row r="24" spans="2:14" ht="11.25">
      <c r="B24" s="84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6"/>
    </row>
    <row r="25" spans="2:14" ht="11.25">
      <c r="B25" s="84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6"/>
    </row>
    <row r="26" spans="2:14" ht="11.25">
      <c r="B26" s="84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6"/>
    </row>
    <row r="27" spans="2:14" ht="11.25">
      <c r="B27" s="84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6"/>
    </row>
    <row r="28" spans="2:14" ht="11.25">
      <c r="B28" s="84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6"/>
    </row>
    <row r="29" spans="2:14" ht="11.25">
      <c r="B29" s="84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6"/>
    </row>
    <row r="30" spans="2:14" ht="11.25">
      <c r="B30" s="84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6"/>
    </row>
    <row r="31" spans="2:14" ht="11.25">
      <c r="B31" s="84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6"/>
    </row>
    <row r="32" spans="2:14" ht="11.25">
      <c r="B32" s="84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6"/>
    </row>
    <row r="33" spans="2:14" ht="11.25">
      <c r="B33" s="84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6"/>
    </row>
    <row r="34" spans="2:14" ht="11.25">
      <c r="B34" s="84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6"/>
    </row>
    <row r="35" spans="2:14" ht="11.25">
      <c r="B35" s="84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6"/>
    </row>
    <row r="36" spans="2:14" ht="11.25">
      <c r="B36" s="84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6"/>
    </row>
    <row r="37" spans="2:14" ht="11.25">
      <c r="B37" s="84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6"/>
    </row>
    <row r="38" spans="2:14" ht="11.25">
      <c r="B38" s="84"/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6"/>
    </row>
    <row r="39" spans="2:14" ht="11.25">
      <c r="B39" s="84"/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6"/>
    </row>
    <row r="40" spans="2:14" ht="11.25">
      <c r="B40" s="84"/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6"/>
    </row>
    <row r="41" spans="2:14" ht="11.25">
      <c r="B41" s="84"/>
      <c r="C41" s="85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6"/>
    </row>
    <row r="42" spans="2:14" ht="11.25">
      <c r="B42" s="84"/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6"/>
    </row>
    <row r="43" spans="2:14" ht="11.25">
      <c r="B43" s="84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6"/>
    </row>
    <row r="44" spans="2:14" ht="11.25">
      <c r="B44" s="84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6"/>
    </row>
    <row r="45" spans="2:14" ht="11.25">
      <c r="B45" s="84"/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6"/>
    </row>
    <row r="46" spans="2:24" s="210" customFormat="1" ht="11.25">
      <c r="B46" s="211"/>
      <c r="C46" s="250" t="s">
        <v>2432</v>
      </c>
      <c r="D46" s="250"/>
      <c r="E46" s="250"/>
      <c r="F46" s="250"/>
      <c r="G46" s="250"/>
      <c r="H46" s="250"/>
      <c r="I46" s="212"/>
      <c r="J46" s="212"/>
      <c r="K46" s="212"/>
      <c r="L46" s="212"/>
      <c r="M46" s="212"/>
      <c r="N46" s="213"/>
      <c r="X46" s="214"/>
    </row>
    <row r="47" spans="2:24" s="210" customFormat="1" ht="11.25">
      <c r="B47" s="211"/>
      <c r="C47" s="249" t="s">
        <v>2428</v>
      </c>
      <c r="D47" s="249"/>
      <c r="E47" s="248"/>
      <c r="F47" s="248"/>
      <c r="G47" s="248"/>
      <c r="H47" s="248"/>
      <c r="I47" s="248"/>
      <c r="J47" s="248"/>
      <c r="K47" s="248"/>
      <c r="L47" s="248"/>
      <c r="M47" s="248"/>
      <c r="N47" s="213"/>
      <c r="X47" s="214"/>
    </row>
    <row r="48" spans="2:24" s="210" customFormat="1" ht="11.25">
      <c r="B48" s="211"/>
      <c r="C48" s="249" t="s">
        <v>2429</v>
      </c>
      <c r="D48" s="249"/>
      <c r="E48" s="248"/>
      <c r="F48" s="248"/>
      <c r="G48" s="248"/>
      <c r="H48" s="248"/>
      <c r="I48" s="248"/>
      <c r="J48" s="248"/>
      <c r="K48" s="248"/>
      <c r="L48" s="248"/>
      <c r="M48" s="248"/>
      <c r="N48" s="213"/>
      <c r="X48" s="214"/>
    </row>
    <row r="49" spans="2:24" s="210" customFormat="1" ht="11.25">
      <c r="B49" s="211"/>
      <c r="C49" s="249" t="s">
        <v>41</v>
      </c>
      <c r="D49" s="249"/>
      <c r="E49" s="252"/>
      <c r="F49" s="253"/>
      <c r="G49" s="253"/>
      <c r="H49" s="253"/>
      <c r="I49" s="253"/>
      <c r="J49" s="253"/>
      <c r="K49" s="253"/>
      <c r="L49" s="253"/>
      <c r="M49" s="253"/>
      <c r="N49" s="213"/>
      <c r="X49" s="214"/>
    </row>
    <row r="50" spans="2:24" s="210" customFormat="1" ht="11.25" customHeight="1">
      <c r="B50" s="211"/>
      <c r="C50" s="1" t="s">
        <v>2430</v>
      </c>
      <c r="D50" s="1"/>
      <c r="E50" s="247"/>
      <c r="F50" s="248"/>
      <c r="G50" s="248"/>
      <c r="H50" s="248"/>
      <c r="I50" s="248"/>
      <c r="J50" s="248"/>
      <c r="K50" s="248"/>
      <c r="L50" s="248"/>
      <c r="M50" s="248"/>
      <c r="N50" s="213"/>
      <c r="X50" s="214"/>
    </row>
    <row r="51" spans="2:24" s="210" customFormat="1" ht="62.25" customHeight="1">
      <c r="B51" s="211"/>
      <c r="C51" s="1" t="s">
        <v>2431</v>
      </c>
      <c r="D51" s="1"/>
      <c r="E51" s="248"/>
      <c r="F51" s="248"/>
      <c r="G51" s="248"/>
      <c r="H51" s="248"/>
      <c r="I51" s="248"/>
      <c r="J51" s="248"/>
      <c r="K51" s="248"/>
      <c r="L51" s="248"/>
      <c r="M51" s="248"/>
      <c r="N51" s="213"/>
      <c r="X51" s="214"/>
    </row>
    <row r="52" spans="2:24" s="210" customFormat="1" ht="11.25">
      <c r="B52" s="211"/>
      <c r="C52" s="215"/>
      <c r="D52" s="215"/>
      <c r="E52" s="215"/>
      <c r="F52" s="215"/>
      <c r="G52" s="215"/>
      <c r="H52" s="215"/>
      <c r="I52" s="215"/>
      <c r="J52" s="215"/>
      <c r="K52" s="215"/>
      <c r="L52" s="215"/>
      <c r="M52" s="215"/>
      <c r="N52" s="213"/>
      <c r="X52" s="214"/>
    </row>
    <row r="53" spans="2:24" s="210" customFormat="1" ht="11.25">
      <c r="B53" s="211"/>
      <c r="C53" s="250" t="s">
        <v>2433</v>
      </c>
      <c r="D53" s="250"/>
      <c r="E53" s="250"/>
      <c r="F53" s="250"/>
      <c r="G53" s="250"/>
      <c r="H53" s="250"/>
      <c r="I53" s="251"/>
      <c r="J53" s="251"/>
      <c r="K53" s="251"/>
      <c r="L53" s="251"/>
      <c r="M53" s="251"/>
      <c r="N53" s="213"/>
      <c r="X53" s="214"/>
    </row>
    <row r="54" spans="2:24" s="210" customFormat="1" ht="11.25">
      <c r="B54" s="211"/>
      <c r="C54" s="249" t="s">
        <v>2428</v>
      </c>
      <c r="D54" s="249"/>
      <c r="E54" s="248"/>
      <c r="F54" s="248"/>
      <c r="G54" s="248"/>
      <c r="H54" s="248"/>
      <c r="I54" s="248"/>
      <c r="J54" s="248"/>
      <c r="K54" s="248"/>
      <c r="L54" s="248"/>
      <c r="M54" s="248"/>
      <c r="N54" s="213"/>
      <c r="X54" s="214"/>
    </row>
    <row r="55" spans="2:24" s="210" customFormat="1" ht="11.25">
      <c r="B55" s="211"/>
      <c r="C55" s="249" t="s">
        <v>2429</v>
      </c>
      <c r="D55" s="249"/>
      <c r="E55" s="248"/>
      <c r="F55" s="248"/>
      <c r="G55" s="248"/>
      <c r="H55" s="248"/>
      <c r="I55" s="248"/>
      <c r="J55" s="248"/>
      <c r="K55" s="248"/>
      <c r="L55" s="248"/>
      <c r="M55" s="248"/>
      <c r="N55" s="213"/>
      <c r="X55" s="214"/>
    </row>
    <row r="56" spans="2:24" s="210" customFormat="1" ht="11.25">
      <c r="B56" s="211"/>
      <c r="C56" s="249" t="s">
        <v>41</v>
      </c>
      <c r="D56" s="249"/>
      <c r="E56" s="247"/>
      <c r="F56" s="248"/>
      <c r="G56" s="248"/>
      <c r="H56" s="248"/>
      <c r="I56" s="248"/>
      <c r="J56" s="248"/>
      <c r="K56" s="248"/>
      <c r="L56" s="248"/>
      <c r="M56" s="248"/>
      <c r="N56" s="213"/>
      <c r="X56" s="214"/>
    </row>
    <row r="57" spans="2:24" s="210" customFormat="1" ht="11.25">
      <c r="B57" s="211"/>
      <c r="C57" s="1" t="s">
        <v>2430</v>
      </c>
      <c r="D57" s="1"/>
      <c r="E57" s="247"/>
      <c r="F57" s="248"/>
      <c r="G57" s="248"/>
      <c r="H57" s="248"/>
      <c r="I57" s="248"/>
      <c r="J57" s="248"/>
      <c r="K57" s="248"/>
      <c r="L57" s="248"/>
      <c r="M57" s="248"/>
      <c r="N57" s="213"/>
      <c r="X57" s="214"/>
    </row>
    <row r="58" spans="2:24" s="210" customFormat="1" ht="62.25" customHeight="1">
      <c r="B58" s="211"/>
      <c r="C58" s="1" t="s">
        <v>2431</v>
      </c>
      <c r="D58" s="1"/>
      <c r="E58" s="248"/>
      <c r="F58" s="248"/>
      <c r="G58" s="248"/>
      <c r="H58" s="248"/>
      <c r="I58" s="248"/>
      <c r="J58" s="248"/>
      <c r="K58" s="248"/>
      <c r="L58" s="248"/>
      <c r="M58" s="248"/>
      <c r="N58" s="213"/>
      <c r="X58" s="214"/>
    </row>
    <row r="59" spans="2:14" s="216" customFormat="1" ht="37.5" customHeight="1">
      <c r="B59" s="217"/>
      <c r="C59" s="218"/>
      <c r="D59" s="218"/>
      <c r="E59" s="218"/>
      <c r="F59" s="218"/>
      <c r="G59" s="218"/>
      <c r="H59" s="218"/>
      <c r="I59" s="218"/>
      <c r="J59" s="218"/>
      <c r="K59" s="218"/>
      <c r="L59" s="218"/>
      <c r="M59" s="218"/>
      <c r="N59" s="219"/>
    </row>
    <row r="70" ht="11.25">
      <c r="X70" s="29"/>
    </row>
    <row r="71" ht="11.25">
      <c r="X71" s="29"/>
    </row>
    <row r="72" ht="11.25">
      <c r="X72" s="29"/>
    </row>
    <row r="73" ht="11.25">
      <c r="X73" s="29"/>
    </row>
    <row r="74" ht="11.25">
      <c r="X74" s="29"/>
    </row>
    <row r="75" ht="11.25">
      <c r="X75" s="29"/>
    </row>
    <row r="76" ht="11.25">
      <c r="X76" s="29"/>
    </row>
    <row r="77" ht="11.25">
      <c r="X77" s="29"/>
    </row>
  </sheetData>
  <sheetProtection password="FA9C" sheet="1" objects="1" scenarios="1" formatColumns="0" formatRows="0"/>
  <mergeCells count="24">
    <mergeCell ref="C3:M3"/>
    <mergeCell ref="C48:D48"/>
    <mergeCell ref="E48:M48"/>
    <mergeCell ref="C49:D49"/>
    <mergeCell ref="E49:M49"/>
    <mergeCell ref="C46:H46"/>
    <mergeCell ref="C47:D47"/>
    <mergeCell ref="E47:M47"/>
    <mergeCell ref="C53:H53"/>
    <mergeCell ref="I53:M53"/>
    <mergeCell ref="C54:D54"/>
    <mergeCell ref="E54:M54"/>
    <mergeCell ref="C50:D50"/>
    <mergeCell ref="E50:M50"/>
    <mergeCell ref="C51:D51"/>
    <mergeCell ref="E51:M51"/>
    <mergeCell ref="C57:D57"/>
    <mergeCell ref="E57:M57"/>
    <mergeCell ref="C58:D58"/>
    <mergeCell ref="E58:M58"/>
    <mergeCell ref="C55:D55"/>
    <mergeCell ref="E55:M55"/>
    <mergeCell ref="C56:D56"/>
    <mergeCell ref="E56:M56"/>
  </mergeCells>
  <printOptions/>
  <pageMargins left="0.75" right="0.75" top="1" bottom="1" header="0.5" footer="0.5"/>
  <pageSetup horizontalDpi="600" verticalDpi="600" orientation="portrait" paperSize="9" r:id="rId4"/>
  <drawing r:id="rId3"/>
  <legacyDrawing r:id="rId2"/>
  <oleObjects>
    <oleObject progId="Word.Document.8" shapeId="374400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203">
    <tabColor indexed="47"/>
  </sheetPr>
  <dimension ref="A1:H423"/>
  <sheetViews>
    <sheetView zoomScalePageLayoutView="0" workbookViewId="0" topLeftCell="A1">
      <selection activeCell="A1" sqref="A1"/>
    </sheetView>
  </sheetViews>
  <sheetFormatPr defaultColWidth="9.140625" defaultRowHeight="11.25"/>
  <sheetData>
    <row r="1" spans="2:8" ht="11.25">
      <c r="B1" t="s">
        <v>2362</v>
      </c>
      <c r="C1" t="s">
        <v>2363</v>
      </c>
      <c r="D1" t="s">
        <v>1764</v>
      </c>
      <c r="E1" t="s">
        <v>1765</v>
      </c>
      <c r="F1" t="s">
        <v>1766</v>
      </c>
      <c r="G1" t="s">
        <v>1767</v>
      </c>
      <c r="H1" t="s">
        <v>1768</v>
      </c>
    </row>
    <row r="2" spans="1:8" ht="11.25">
      <c r="A2">
        <v>1</v>
      </c>
      <c r="B2" t="s">
        <v>194</v>
      </c>
      <c r="C2" t="s">
        <v>1118</v>
      </c>
      <c r="D2" t="s">
        <v>1117</v>
      </c>
      <c r="E2" t="s">
        <v>2444</v>
      </c>
      <c r="F2" t="s">
        <v>2445</v>
      </c>
      <c r="G2" t="s">
        <v>2446</v>
      </c>
      <c r="H2" t="s">
        <v>2447</v>
      </c>
    </row>
    <row r="3" spans="1:8" ht="11.25">
      <c r="A3">
        <v>2</v>
      </c>
      <c r="B3" t="s">
        <v>194</v>
      </c>
      <c r="C3" t="s">
        <v>789</v>
      </c>
      <c r="D3" t="s">
        <v>1121</v>
      </c>
      <c r="E3" t="s">
        <v>2448</v>
      </c>
      <c r="F3" t="s">
        <v>2449</v>
      </c>
      <c r="G3" t="s">
        <v>2446</v>
      </c>
      <c r="H3" t="s">
        <v>2447</v>
      </c>
    </row>
    <row r="4" spans="1:8" ht="11.25">
      <c r="A4">
        <v>3</v>
      </c>
      <c r="B4" t="s">
        <v>194</v>
      </c>
      <c r="C4" t="s">
        <v>789</v>
      </c>
      <c r="D4" t="s">
        <v>1121</v>
      </c>
      <c r="E4" t="s">
        <v>2450</v>
      </c>
      <c r="F4" t="s">
        <v>2451</v>
      </c>
      <c r="G4" t="s">
        <v>2446</v>
      </c>
      <c r="H4" t="s">
        <v>2452</v>
      </c>
    </row>
    <row r="5" spans="1:8" ht="11.25">
      <c r="A5">
        <v>4</v>
      </c>
      <c r="B5" t="s">
        <v>194</v>
      </c>
      <c r="C5" t="s">
        <v>789</v>
      </c>
      <c r="D5" t="s">
        <v>1121</v>
      </c>
      <c r="E5" t="s">
        <v>2453</v>
      </c>
      <c r="F5" t="s">
        <v>2454</v>
      </c>
      <c r="G5" t="s">
        <v>2455</v>
      </c>
      <c r="H5" t="s">
        <v>2447</v>
      </c>
    </row>
    <row r="6" spans="1:8" ht="11.25">
      <c r="A6">
        <v>5</v>
      </c>
      <c r="B6" t="s">
        <v>194</v>
      </c>
      <c r="C6" t="s">
        <v>789</v>
      </c>
      <c r="D6" t="s">
        <v>1121</v>
      </c>
      <c r="E6" t="s">
        <v>2456</v>
      </c>
      <c r="F6" t="s">
        <v>2457</v>
      </c>
      <c r="G6" t="s">
        <v>2446</v>
      </c>
      <c r="H6" t="s">
        <v>2447</v>
      </c>
    </row>
    <row r="7" spans="1:8" ht="11.25">
      <c r="A7">
        <v>6</v>
      </c>
      <c r="B7" t="s">
        <v>988</v>
      </c>
      <c r="C7" t="s">
        <v>504</v>
      </c>
      <c r="D7" t="s">
        <v>1150</v>
      </c>
      <c r="E7" t="s">
        <v>2458</v>
      </c>
      <c r="F7" t="s">
        <v>2459</v>
      </c>
      <c r="G7" t="s">
        <v>2446</v>
      </c>
      <c r="H7" t="s">
        <v>2452</v>
      </c>
    </row>
    <row r="8" spans="1:8" ht="11.25">
      <c r="A8">
        <v>7</v>
      </c>
      <c r="B8" t="s">
        <v>988</v>
      </c>
      <c r="C8" t="s">
        <v>513</v>
      </c>
      <c r="D8" t="s">
        <v>1154</v>
      </c>
      <c r="E8" t="s">
        <v>2460</v>
      </c>
      <c r="F8" t="s">
        <v>2461</v>
      </c>
      <c r="G8" t="s">
        <v>2462</v>
      </c>
      <c r="H8" t="s">
        <v>2452</v>
      </c>
    </row>
    <row r="9" spans="1:8" ht="11.25">
      <c r="A9">
        <v>8</v>
      </c>
      <c r="B9" t="s">
        <v>988</v>
      </c>
      <c r="C9" t="s">
        <v>513</v>
      </c>
      <c r="D9" t="s">
        <v>1154</v>
      </c>
      <c r="E9" t="s">
        <v>2463</v>
      </c>
      <c r="F9" t="s">
        <v>2464</v>
      </c>
      <c r="G9" t="s">
        <v>2455</v>
      </c>
      <c r="H9" t="s">
        <v>2447</v>
      </c>
    </row>
    <row r="10" spans="1:8" ht="11.25">
      <c r="A10">
        <v>9</v>
      </c>
      <c r="B10" t="s">
        <v>988</v>
      </c>
      <c r="C10" t="s">
        <v>513</v>
      </c>
      <c r="D10" t="s">
        <v>1154</v>
      </c>
      <c r="E10" t="s">
        <v>2465</v>
      </c>
      <c r="F10" t="s">
        <v>2466</v>
      </c>
      <c r="G10" t="s">
        <v>2462</v>
      </c>
      <c r="H10" t="s">
        <v>2467</v>
      </c>
    </row>
    <row r="11" spans="1:8" ht="11.25">
      <c r="A11">
        <v>10</v>
      </c>
      <c r="B11" t="s">
        <v>988</v>
      </c>
      <c r="C11" t="s">
        <v>513</v>
      </c>
      <c r="D11" t="s">
        <v>1154</v>
      </c>
      <c r="E11" t="s">
        <v>2468</v>
      </c>
      <c r="F11" t="s">
        <v>2469</v>
      </c>
      <c r="G11" t="s">
        <v>2462</v>
      </c>
      <c r="H11" t="s">
        <v>2447</v>
      </c>
    </row>
    <row r="12" spans="1:8" ht="11.25">
      <c r="A12">
        <v>11</v>
      </c>
      <c r="B12" t="s">
        <v>988</v>
      </c>
      <c r="C12" t="s">
        <v>513</v>
      </c>
      <c r="D12" t="s">
        <v>1154</v>
      </c>
      <c r="E12" t="s">
        <v>2470</v>
      </c>
      <c r="F12" t="s">
        <v>2471</v>
      </c>
      <c r="G12" t="s">
        <v>2462</v>
      </c>
      <c r="H12" t="s">
        <v>2447</v>
      </c>
    </row>
    <row r="13" spans="1:8" ht="11.25">
      <c r="A13">
        <v>12</v>
      </c>
      <c r="B13" t="s">
        <v>988</v>
      </c>
      <c r="C13" t="s">
        <v>1155</v>
      </c>
      <c r="D13" t="s">
        <v>1156</v>
      </c>
      <c r="E13" t="s">
        <v>2472</v>
      </c>
      <c r="F13" t="s">
        <v>2473</v>
      </c>
      <c r="G13" t="s">
        <v>2462</v>
      </c>
      <c r="H13" t="s">
        <v>2452</v>
      </c>
    </row>
    <row r="14" spans="1:8" ht="11.25">
      <c r="A14">
        <v>13</v>
      </c>
      <c r="B14" t="s">
        <v>988</v>
      </c>
      <c r="C14" t="s">
        <v>746</v>
      </c>
      <c r="D14" t="s">
        <v>1163</v>
      </c>
      <c r="E14" t="s">
        <v>2474</v>
      </c>
      <c r="F14" t="s">
        <v>2475</v>
      </c>
      <c r="G14" t="s">
        <v>2462</v>
      </c>
      <c r="H14" t="s">
        <v>2452</v>
      </c>
    </row>
    <row r="15" spans="1:8" ht="11.25">
      <c r="A15">
        <v>14</v>
      </c>
      <c r="B15" t="s">
        <v>235</v>
      </c>
      <c r="C15" t="s">
        <v>1180</v>
      </c>
      <c r="D15" t="s">
        <v>1179</v>
      </c>
      <c r="E15" t="s">
        <v>2476</v>
      </c>
      <c r="F15" t="s">
        <v>2477</v>
      </c>
      <c r="G15" t="s">
        <v>2478</v>
      </c>
      <c r="H15" t="s">
        <v>2447</v>
      </c>
    </row>
    <row r="16" spans="1:8" ht="11.25">
      <c r="A16">
        <v>15</v>
      </c>
      <c r="B16" t="s">
        <v>235</v>
      </c>
      <c r="C16" t="s">
        <v>82</v>
      </c>
      <c r="D16" t="s">
        <v>1191</v>
      </c>
      <c r="E16" t="s">
        <v>2479</v>
      </c>
      <c r="F16" t="s">
        <v>2480</v>
      </c>
      <c r="G16" t="s">
        <v>2478</v>
      </c>
      <c r="H16" t="s">
        <v>2452</v>
      </c>
    </row>
    <row r="17" spans="1:8" ht="11.25">
      <c r="A17">
        <v>16</v>
      </c>
      <c r="B17" t="s">
        <v>235</v>
      </c>
      <c r="C17" t="s">
        <v>82</v>
      </c>
      <c r="D17" t="s">
        <v>1191</v>
      </c>
      <c r="E17" t="s">
        <v>2481</v>
      </c>
      <c r="F17" t="s">
        <v>2482</v>
      </c>
      <c r="G17" t="s">
        <v>2478</v>
      </c>
      <c r="H17" t="s">
        <v>2452</v>
      </c>
    </row>
    <row r="18" spans="1:8" ht="11.25">
      <c r="A18">
        <v>17</v>
      </c>
      <c r="B18" t="s">
        <v>230</v>
      </c>
      <c r="C18" t="s">
        <v>1210</v>
      </c>
      <c r="D18" t="s">
        <v>1206</v>
      </c>
      <c r="E18" t="s">
        <v>2483</v>
      </c>
      <c r="F18" t="s">
        <v>2484</v>
      </c>
      <c r="G18" t="s">
        <v>2485</v>
      </c>
      <c r="H18" t="s">
        <v>2452</v>
      </c>
    </row>
    <row r="19" spans="1:8" ht="11.25">
      <c r="A19">
        <v>18</v>
      </c>
      <c r="B19" t="s">
        <v>230</v>
      </c>
      <c r="C19" t="s">
        <v>1210</v>
      </c>
      <c r="D19" t="s">
        <v>1206</v>
      </c>
      <c r="E19" t="s">
        <v>2456</v>
      </c>
      <c r="F19" t="s">
        <v>2486</v>
      </c>
      <c r="G19" t="s">
        <v>2485</v>
      </c>
      <c r="H19" t="s">
        <v>2447</v>
      </c>
    </row>
    <row r="20" spans="1:8" ht="11.25">
      <c r="A20">
        <v>19</v>
      </c>
      <c r="B20" t="s">
        <v>230</v>
      </c>
      <c r="C20" t="s">
        <v>1210</v>
      </c>
      <c r="D20" t="s">
        <v>1206</v>
      </c>
      <c r="E20" t="s">
        <v>2487</v>
      </c>
      <c r="F20" t="s">
        <v>2488</v>
      </c>
      <c r="G20" t="s">
        <v>2485</v>
      </c>
      <c r="H20" t="s">
        <v>2447</v>
      </c>
    </row>
    <row r="21" spans="1:8" ht="11.25">
      <c r="A21">
        <v>20</v>
      </c>
      <c r="B21" t="s">
        <v>230</v>
      </c>
      <c r="C21" t="s">
        <v>1210</v>
      </c>
      <c r="D21" t="s">
        <v>1206</v>
      </c>
      <c r="E21" t="s">
        <v>2489</v>
      </c>
      <c r="F21" t="s">
        <v>2490</v>
      </c>
      <c r="G21" t="s">
        <v>2485</v>
      </c>
      <c r="H21" t="s">
        <v>2447</v>
      </c>
    </row>
    <row r="22" spans="1:8" ht="11.25">
      <c r="A22">
        <v>21</v>
      </c>
      <c r="B22" t="s">
        <v>230</v>
      </c>
      <c r="C22" t="s">
        <v>1220</v>
      </c>
      <c r="D22" t="s">
        <v>1221</v>
      </c>
      <c r="E22" t="s">
        <v>2491</v>
      </c>
      <c r="F22" t="s">
        <v>2492</v>
      </c>
      <c r="G22" t="s">
        <v>2493</v>
      </c>
      <c r="H22" t="s">
        <v>2452</v>
      </c>
    </row>
    <row r="23" spans="1:8" ht="11.25">
      <c r="A23">
        <v>22</v>
      </c>
      <c r="B23" t="s">
        <v>198</v>
      </c>
      <c r="C23" t="s">
        <v>1240</v>
      </c>
      <c r="D23" t="s">
        <v>1239</v>
      </c>
      <c r="E23" t="s">
        <v>2494</v>
      </c>
      <c r="F23" t="s">
        <v>2495</v>
      </c>
      <c r="G23" t="s">
        <v>2496</v>
      </c>
      <c r="H23" t="s">
        <v>2447</v>
      </c>
    </row>
    <row r="24" spans="1:8" ht="11.25">
      <c r="A24">
        <v>23</v>
      </c>
      <c r="B24" t="s">
        <v>198</v>
      </c>
      <c r="C24" t="s">
        <v>1240</v>
      </c>
      <c r="D24" t="s">
        <v>1239</v>
      </c>
      <c r="E24" t="s">
        <v>2497</v>
      </c>
      <c r="F24" t="s">
        <v>2498</v>
      </c>
      <c r="G24" t="s">
        <v>2496</v>
      </c>
      <c r="H24" t="s">
        <v>2447</v>
      </c>
    </row>
    <row r="25" spans="1:8" ht="11.25">
      <c r="A25">
        <v>24</v>
      </c>
      <c r="B25" t="s">
        <v>198</v>
      </c>
      <c r="C25" t="s">
        <v>1240</v>
      </c>
      <c r="D25" t="s">
        <v>1239</v>
      </c>
      <c r="E25" t="s">
        <v>2499</v>
      </c>
      <c r="F25" t="s">
        <v>2500</v>
      </c>
      <c r="G25" t="s">
        <v>2496</v>
      </c>
      <c r="H25" t="s">
        <v>2447</v>
      </c>
    </row>
    <row r="26" spans="1:8" ht="11.25">
      <c r="A26">
        <v>25</v>
      </c>
      <c r="B26" t="s">
        <v>198</v>
      </c>
      <c r="C26" t="s">
        <v>201</v>
      </c>
      <c r="D26" t="s">
        <v>1242</v>
      </c>
      <c r="E26" t="s">
        <v>2501</v>
      </c>
      <c r="F26" t="s">
        <v>2502</v>
      </c>
      <c r="G26" t="s">
        <v>2496</v>
      </c>
      <c r="H26" t="s">
        <v>2452</v>
      </c>
    </row>
    <row r="27" spans="1:8" ht="11.25">
      <c r="A27">
        <v>26</v>
      </c>
      <c r="B27" t="s">
        <v>198</v>
      </c>
      <c r="C27" t="s">
        <v>267</v>
      </c>
      <c r="D27" t="s">
        <v>1256</v>
      </c>
      <c r="E27" t="s">
        <v>2503</v>
      </c>
      <c r="F27" t="s">
        <v>2504</v>
      </c>
      <c r="G27" t="s">
        <v>2496</v>
      </c>
      <c r="H27" t="s">
        <v>2452</v>
      </c>
    </row>
    <row r="28" spans="1:8" ht="11.25">
      <c r="A28">
        <v>27</v>
      </c>
      <c r="B28" t="s">
        <v>274</v>
      </c>
      <c r="C28" t="s">
        <v>277</v>
      </c>
      <c r="D28" t="s">
        <v>1268</v>
      </c>
      <c r="E28" t="s">
        <v>2505</v>
      </c>
      <c r="F28" t="s">
        <v>2506</v>
      </c>
      <c r="G28" t="s">
        <v>2507</v>
      </c>
      <c r="H28" t="s">
        <v>2452</v>
      </c>
    </row>
    <row r="29" spans="1:8" ht="11.25">
      <c r="A29">
        <v>28</v>
      </c>
      <c r="B29" t="s">
        <v>274</v>
      </c>
      <c r="C29" t="s">
        <v>368</v>
      </c>
      <c r="D29" t="s">
        <v>1289</v>
      </c>
      <c r="E29" t="s">
        <v>2508</v>
      </c>
      <c r="F29" t="s">
        <v>2509</v>
      </c>
      <c r="G29" t="s">
        <v>2507</v>
      </c>
      <c r="H29" t="s">
        <v>2452</v>
      </c>
    </row>
    <row r="30" spans="1:8" ht="11.25">
      <c r="A30">
        <v>29</v>
      </c>
      <c r="B30" t="s">
        <v>369</v>
      </c>
      <c r="C30" t="s">
        <v>1292</v>
      </c>
      <c r="D30" t="s">
        <v>1290</v>
      </c>
      <c r="E30" t="s">
        <v>2510</v>
      </c>
      <c r="F30" t="s">
        <v>2511</v>
      </c>
      <c r="G30" t="s">
        <v>2455</v>
      </c>
      <c r="H30" t="s">
        <v>2467</v>
      </c>
    </row>
    <row r="31" spans="1:8" ht="11.25">
      <c r="A31">
        <v>30</v>
      </c>
      <c r="B31" t="s">
        <v>369</v>
      </c>
      <c r="C31" t="s">
        <v>380</v>
      </c>
      <c r="D31" t="s">
        <v>1302</v>
      </c>
      <c r="E31" t="s">
        <v>2512</v>
      </c>
      <c r="F31" t="s">
        <v>2513</v>
      </c>
      <c r="G31" t="s">
        <v>2514</v>
      </c>
      <c r="H31" t="s">
        <v>2467</v>
      </c>
    </row>
    <row r="32" spans="1:8" ht="11.25">
      <c r="A32">
        <v>31</v>
      </c>
      <c r="B32" t="s">
        <v>369</v>
      </c>
      <c r="C32" t="s">
        <v>380</v>
      </c>
      <c r="D32" t="s">
        <v>1302</v>
      </c>
      <c r="E32" t="s">
        <v>2515</v>
      </c>
      <c r="F32" t="s">
        <v>2516</v>
      </c>
      <c r="G32" t="s">
        <v>1731</v>
      </c>
      <c r="H32" t="s">
        <v>2467</v>
      </c>
    </row>
    <row r="33" spans="1:8" ht="11.25">
      <c r="A33">
        <v>32</v>
      </c>
      <c r="B33" t="s">
        <v>369</v>
      </c>
      <c r="C33" t="s">
        <v>380</v>
      </c>
      <c r="D33" t="s">
        <v>1302</v>
      </c>
      <c r="E33" t="s">
        <v>2517</v>
      </c>
      <c r="F33" t="s">
        <v>2518</v>
      </c>
      <c r="G33" t="s">
        <v>1731</v>
      </c>
      <c r="H33" t="s">
        <v>2452</v>
      </c>
    </row>
    <row r="34" spans="1:8" ht="11.25">
      <c r="A34">
        <v>33</v>
      </c>
      <c r="B34" t="s">
        <v>369</v>
      </c>
      <c r="C34" t="s">
        <v>380</v>
      </c>
      <c r="D34" t="s">
        <v>1302</v>
      </c>
      <c r="E34" t="s">
        <v>2519</v>
      </c>
      <c r="F34" t="s">
        <v>2520</v>
      </c>
      <c r="G34" t="s">
        <v>1731</v>
      </c>
      <c r="H34" t="s">
        <v>2467</v>
      </c>
    </row>
    <row r="35" spans="1:8" ht="11.25">
      <c r="A35">
        <v>34</v>
      </c>
      <c r="B35" t="s">
        <v>369</v>
      </c>
      <c r="C35" t="s">
        <v>380</v>
      </c>
      <c r="D35" t="s">
        <v>1302</v>
      </c>
      <c r="E35" t="s">
        <v>2521</v>
      </c>
      <c r="F35" t="s">
        <v>2522</v>
      </c>
      <c r="G35" t="s">
        <v>1731</v>
      </c>
      <c r="H35" t="s">
        <v>2452</v>
      </c>
    </row>
    <row r="36" spans="1:8" ht="11.25">
      <c r="A36">
        <v>35</v>
      </c>
      <c r="B36" t="s">
        <v>369</v>
      </c>
      <c r="C36" t="s">
        <v>380</v>
      </c>
      <c r="D36" t="s">
        <v>1302</v>
      </c>
      <c r="E36" t="s">
        <v>2523</v>
      </c>
      <c r="F36" t="s">
        <v>2524</v>
      </c>
      <c r="G36" t="s">
        <v>1731</v>
      </c>
      <c r="H36" t="s">
        <v>2467</v>
      </c>
    </row>
    <row r="37" spans="1:8" ht="11.25">
      <c r="A37">
        <v>36</v>
      </c>
      <c r="B37" t="s">
        <v>369</v>
      </c>
      <c r="C37" t="s">
        <v>380</v>
      </c>
      <c r="D37" t="s">
        <v>1302</v>
      </c>
      <c r="E37" t="s">
        <v>2525</v>
      </c>
      <c r="F37" t="s">
        <v>2526</v>
      </c>
      <c r="G37" t="s">
        <v>2455</v>
      </c>
      <c r="H37" t="s">
        <v>2467</v>
      </c>
    </row>
    <row r="38" spans="1:8" ht="11.25">
      <c r="A38">
        <v>37</v>
      </c>
      <c r="B38" t="s">
        <v>369</v>
      </c>
      <c r="C38" t="s">
        <v>380</v>
      </c>
      <c r="D38" t="s">
        <v>1302</v>
      </c>
      <c r="E38" t="s">
        <v>2527</v>
      </c>
      <c r="F38" t="s">
        <v>2528</v>
      </c>
      <c r="G38" t="s">
        <v>2455</v>
      </c>
      <c r="H38" t="s">
        <v>2467</v>
      </c>
    </row>
    <row r="39" spans="1:8" ht="11.25">
      <c r="A39">
        <v>38</v>
      </c>
      <c r="B39" t="s">
        <v>369</v>
      </c>
      <c r="C39" t="s">
        <v>380</v>
      </c>
      <c r="D39" t="s">
        <v>1302</v>
      </c>
      <c r="E39" t="s">
        <v>2529</v>
      </c>
      <c r="F39" t="s">
        <v>2530</v>
      </c>
      <c r="G39" t="s">
        <v>2455</v>
      </c>
      <c r="H39" t="s">
        <v>2447</v>
      </c>
    </row>
    <row r="40" spans="1:8" ht="11.25">
      <c r="A40">
        <v>39</v>
      </c>
      <c r="B40" t="s">
        <v>369</v>
      </c>
      <c r="C40" t="s">
        <v>380</v>
      </c>
      <c r="D40" t="s">
        <v>1302</v>
      </c>
      <c r="E40" t="s">
        <v>2531</v>
      </c>
      <c r="F40" t="s">
        <v>2532</v>
      </c>
      <c r="G40" t="s">
        <v>2455</v>
      </c>
      <c r="H40" t="s">
        <v>2447</v>
      </c>
    </row>
    <row r="41" spans="1:8" ht="11.25">
      <c r="A41">
        <v>40</v>
      </c>
      <c r="B41" t="s">
        <v>369</v>
      </c>
      <c r="C41" t="s">
        <v>380</v>
      </c>
      <c r="D41" t="s">
        <v>1302</v>
      </c>
      <c r="E41" t="s">
        <v>1729</v>
      </c>
      <c r="F41" t="s">
        <v>1730</v>
      </c>
      <c r="G41" t="s">
        <v>1731</v>
      </c>
      <c r="H41" t="s">
        <v>1732</v>
      </c>
    </row>
    <row r="42" spans="1:8" ht="11.25">
      <c r="A42">
        <v>41</v>
      </c>
      <c r="B42" t="s">
        <v>369</v>
      </c>
      <c r="C42" t="s">
        <v>380</v>
      </c>
      <c r="D42" t="s">
        <v>1302</v>
      </c>
      <c r="E42" t="s">
        <v>2533</v>
      </c>
      <c r="F42" t="s">
        <v>2534</v>
      </c>
      <c r="G42" t="s">
        <v>1731</v>
      </c>
      <c r="H42" t="s">
        <v>2447</v>
      </c>
    </row>
    <row r="43" spans="1:8" ht="11.25">
      <c r="A43">
        <v>42</v>
      </c>
      <c r="B43" t="s">
        <v>369</v>
      </c>
      <c r="C43" t="s">
        <v>380</v>
      </c>
      <c r="D43" t="s">
        <v>1302</v>
      </c>
      <c r="E43" t="s">
        <v>2535</v>
      </c>
      <c r="F43" t="s">
        <v>2536</v>
      </c>
      <c r="G43" t="s">
        <v>1731</v>
      </c>
      <c r="H43" t="s">
        <v>2467</v>
      </c>
    </row>
    <row r="44" spans="1:8" ht="11.25">
      <c r="A44">
        <v>43</v>
      </c>
      <c r="B44" t="s">
        <v>369</v>
      </c>
      <c r="C44" t="s">
        <v>380</v>
      </c>
      <c r="D44" t="s">
        <v>1302</v>
      </c>
      <c r="E44" t="s">
        <v>2537</v>
      </c>
      <c r="F44" t="s">
        <v>2538</v>
      </c>
      <c r="G44" t="s">
        <v>1731</v>
      </c>
      <c r="H44" t="s">
        <v>2467</v>
      </c>
    </row>
    <row r="45" spans="1:8" ht="11.25">
      <c r="A45">
        <v>44</v>
      </c>
      <c r="B45" t="s">
        <v>369</v>
      </c>
      <c r="C45" t="s">
        <v>380</v>
      </c>
      <c r="D45" t="s">
        <v>1302</v>
      </c>
      <c r="E45" t="s">
        <v>2539</v>
      </c>
      <c r="F45" t="s">
        <v>2540</v>
      </c>
      <c r="G45" t="s">
        <v>1731</v>
      </c>
      <c r="H45" t="s">
        <v>2447</v>
      </c>
    </row>
    <row r="46" spans="1:8" ht="11.25">
      <c r="A46">
        <v>45</v>
      </c>
      <c r="B46" t="s">
        <v>369</v>
      </c>
      <c r="C46" t="s">
        <v>380</v>
      </c>
      <c r="D46" t="s">
        <v>1302</v>
      </c>
      <c r="E46" t="s">
        <v>2541</v>
      </c>
      <c r="F46" t="s">
        <v>2542</v>
      </c>
      <c r="G46" t="s">
        <v>1731</v>
      </c>
      <c r="H46" t="s">
        <v>2447</v>
      </c>
    </row>
    <row r="47" spans="1:8" ht="11.25">
      <c r="A47">
        <v>46</v>
      </c>
      <c r="B47" t="s">
        <v>369</v>
      </c>
      <c r="C47" t="s">
        <v>380</v>
      </c>
      <c r="D47" t="s">
        <v>1302</v>
      </c>
      <c r="E47" t="s">
        <v>2543</v>
      </c>
      <c r="F47" t="s">
        <v>2544</v>
      </c>
      <c r="G47" t="s">
        <v>1731</v>
      </c>
      <c r="H47" t="s">
        <v>2447</v>
      </c>
    </row>
    <row r="48" spans="1:8" ht="11.25">
      <c r="A48">
        <v>47</v>
      </c>
      <c r="B48" t="s">
        <v>369</v>
      </c>
      <c r="C48" t="s">
        <v>380</v>
      </c>
      <c r="D48" t="s">
        <v>1302</v>
      </c>
      <c r="E48" t="s">
        <v>2545</v>
      </c>
      <c r="F48" t="s">
        <v>2546</v>
      </c>
      <c r="G48" t="s">
        <v>1731</v>
      </c>
      <c r="H48" t="s">
        <v>2447</v>
      </c>
    </row>
    <row r="49" spans="1:8" ht="11.25">
      <c r="A49">
        <v>48</v>
      </c>
      <c r="B49" t="s">
        <v>369</v>
      </c>
      <c r="C49" t="s">
        <v>683</v>
      </c>
      <c r="D49" t="s">
        <v>1313</v>
      </c>
      <c r="E49" t="s">
        <v>2547</v>
      </c>
      <c r="F49" t="s">
        <v>2548</v>
      </c>
      <c r="G49" t="s">
        <v>1731</v>
      </c>
      <c r="H49" t="s">
        <v>2452</v>
      </c>
    </row>
    <row r="50" spans="1:8" ht="11.25">
      <c r="A50">
        <v>49</v>
      </c>
      <c r="B50" t="s">
        <v>631</v>
      </c>
      <c r="C50" t="s">
        <v>1337</v>
      </c>
      <c r="D50" t="s">
        <v>1335</v>
      </c>
      <c r="E50" t="s">
        <v>2549</v>
      </c>
      <c r="F50" t="s">
        <v>2550</v>
      </c>
      <c r="G50" t="s">
        <v>2551</v>
      </c>
      <c r="H50" t="s">
        <v>2447</v>
      </c>
    </row>
    <row r="51" spans="1:8" ht="11.25">
      <c r="A51">
        <v>50</v>
      </c>
      <c r="B51" t="s">
        <v>631</v>
      </c>
      <c r="C51" t="s">
        <v>646</v>
      </c>
      <c r="D51" t="s">
        <v>1352</v>
      </c>
      <c r="E51" t="s">
        <v>2552</v>
      </c>
      <c r="F51" t="s">
        <v>2553</v>
      </c>
      <c r="G51" t="s">
        <v>2551</v>
      </c>
      <c r="H51" t="s">
        <v>2452</v>
      </c>
    </row>
    <row r="52" spans="1:8" ht="11.25">
      <c r="A52">
        <v>51</v>
      </c>
      <c r="B52" t="s">
        <v>686</v>
      </c>
      <c r="C52" t="s">
        <v>1365</v>
      </c>
      <c r="D52" t="s">
        <v>1363</v>
      </c>
      <c r="E52" t="s">
        <v>2554</v>
      </c>
      <c r="F52" t="s">
        <v>2555</v>
      </c>
      <c r="G52" t="s">
        <v>2556</v>
      </c>
      <c r="H52" t="s">
        <v>2452</v>
      </c>
    </row>
    <row r="53" spans="1:8" ht="11.25">
      <c r="A53">
        <v>52</v>
      </c>
      <c r="B53" t="s">
        <v>686</v>
      </c>
      <c r="C53" t="s">
        <v>2557</v>
      </c>
      <c r="D53" t="s">
        <v>1378</v>
      </c>
      <c r="E53" t="s">
        <v>2558</v>
      </c>
      <c r="F53" t="s">
        <v>2559</v>
      </c>
      <c r="G53" t="s">
        <v>2556</v>
      </c>
      <c r="H53" t="s">
        <v>2452</v>
      </c>
    </row>
    <row r="54" spans="1:8" ht="11.25">
      <c r="A54">
        <v>53</v>
      </c>
      <c r="B54" t="s">
        <v>686</v>
      </c>
      <c r="C54" t="s">
        <v>2557</v>
      </c>
      <c r="D54" t="s">
        <v>1378</v>
      </c>
      <c r="E54" t="s">
        <v>2560</v>
      </c>
      <c r="F54" t="s">
        <v>2561</v>
      </c>
      <c r="G54" t="s">
        <v>2556</v>
      </c>
      <c r="H54" t="s">
        <v>2452</v>
      </c>
    </row>
    <row r="55" spans="1:8" ht="11.25">
      <c r="A55">
        <v>54</v>
      </c>
      <c r="B55" t="s">
        <v>686</v>
      </c>
      <c r="C55" t="s">
        <v>2557</v>
      </c>
      <c r="D55" t="s">
        <v>1378</v>
      </c>
      <c r="E55" t="s">
        <v>2562</v>
      </c>
      <c r="F55" t="s">
        <v>2563</v>
      </c>
      <c r="G55" t="s">
        <v>2556</v>
      </c>
      <c r="H55" t="s">
        <v>2447</v>
      </c>
    </row>
    <row r="56" spans="1:8" ht="11.25">
      <c r="A56">
        <v>55</v>
      </c>
      <c r="B56" t="s">
        <v>686</v>
      </c>
      <c r="C56" t="s">
        <v>945</v>
      </c>
      <c r="D56" t="s">
        <v>1374</v>
      </c>
      <c r="E56" t="s">
        <v>2564</v>
      </c>
      <c r="F56" t="s">
        <v>2565</v>
      </c>
      <c r="G56" t="s">
        <v>2556</v>
      </c>
      <c r="H56" t="s">
        <v>2452</v>
      </c>
    </row>
    <row r="57" spans="1:8" ht="11.25">
      <c r="A57">
        <v>56</v>
      </c>
      <c r="B57" t="s">
        <v>686</v>
      </c>
      <c r="C57" t="s">
        <v>982</v>
      </c>
      <c r="D57" t="s">
        <v>1389</v>
      </c>
      <c r="E57" t="s">
        <v>2566</v>
      </c>
      <c r="F57" t="s">
        <v>2567</v>
      </c>
      <c r="G57" t="s">
        <v>2568</v>
      </c>
      <c r="H57" t="s">
        <v>2452</v>
      </c>
    </row>
    <row r="58" spans="1:8" ht="11.25">
      <c r="A58">
        <v>57</v>
      </c>
      <c r="B58" t="s">
        <v>993</v>
      </c>
      <c r="C58" t="s">
        <v>1400</v>
      </c>
      <c r="D58" t="s">
        <v>1399</v>
      </c>
      <c r="E58" t="s">
        <v>2569</v>
      </c>
      <c r="F58" t="s">
        <v>2570</v>
      </c>
      <c r="G58" t="s">
        <v>2571</v>
      </c>
      <c r="H58" t="s">
        <v>2447</v>
      </c>
    </row>
    <row r="59" spans="1:8" ht="11.25">
      <c r="A59">
        <v>58</v>
      </c>
      <c r="B59" t="s">
        <v>993</v>
      </c>
      <c r="C59" t="s">
        <v>1400</v>
      </c>
      <c r="D59" t="s">
        <v>1399</v>
      </c>
      <c r="E59" t="s">
        <v>2572</v>
      </c>
      <c r="F59" t="s">
        <v>2573</v>
      </c>
      <c r="G59" t="s">
        <v>2571</v>
      </c>
      <c r="H59" t="s">
        <v>2447</v>
      </c>
    </row>
    <row r="60" spans="1:8" ht="11.25">
      <c r="A60">
        <v>59</v>
      </c>
      <c r="B60" t="s">
        <v>993</v>
      </c>
      <c r="C60" t="s">
        <v>994</v>
      </c>
      <c r="D60" t="s">
        <v>1401</v>
      </c>
      <c r="E60" t="s">
        <v>2574</v>
      </c>
      <c r="F60" t="s">
        <v>2575</v>
      </c>
      <c r="G60" t="s">
        <v>2571</v>
      </c>
      <c r="H60" t="s">
        <v>2452</v>
      </c>
    </row>
    <row r="61" spans="1:8" ht="11.25">
      <c r="A61">
        <v>60</v>
      </c>
      <c r="B61" t="s">
        <v>993</v>
      </c>
      <c r="C61" t="s">
        <v>994</v>
      </c>
      <c r="D61" t="s">
        <v>1401</v>
      </c>
      <c r="E61" t="s">
        <v>2576</v>
      </c>
      <c r="F61" t="s">
        <v>2577</v>
      </c>
      <c r="G61" t="s">
        <v>2571</v>
      </c>
      <c r="H61" t="s">
        <v>2467</v>
      </c>
    </row>
    <row r="62" spans="1:8" ht="11.25">
      <c r="A62">
        <v>61</v>
      </c>
      <c r="B62" t="s">
        <v>156</v>
      </c>
      <c r="C62" t="s">
        <v>158</v>
      </c>
      <c r="D62" t="s">
        <v>1418</v>
      </c>
      <c r="E62" t="s">
        <v>2578</v>
      </c>
      <c r="F62" t="s">
        <v>2579</v>
      </c>
      <c r="G62" t="s">
        <v>2580</v>
      </c>
      <c r="H62" t="s">
        <v>2467</v>
      </c>
    </row>
    <row r="63" spans="1:8" ht="11.25">
      <c r="A63">
        <v>62</v>
      </c>
      <c r="B63" t="s">
        <v>156</v>
      </c>
      <c r="C63" t="s">
        <v>158</v>
      </c>
      <c r="D63" t="s">
        <v>1418</v>
      </c>
      <c r="E63" t="s">
        <v>2581</v>
      </c>
      <c r="F63" t="s">
        <v>2582</v>
      </c>
      <c r="G63" t="s">
        <v>2583</v>
      </c>
      <c r="H63" t="s">
        <v>2452</v>
      </c>
    </row>
    <row r="64" spans="1:8" ht="11.25">
      <c r="A64">
        <v>63</v>
      </c>
      <c r="B64" t="s">
        <v>156</v>
      </c>
      <c r="C64" t="s">
        <v>158</v>
      </c>
      <c r="D64" t="s">
        <v>1418</v>
      </c>
      <c r="E64" t="s">
        <v>2584</v>
      </c>
      <c r="F64" t="s">
        <v>2585</v>
      </c>
      <c r="G64" t="s">
        <v>2583</v>
      </c>
      <c r="H64" t="s">
        <v>2452</v>
      </c>
    </row>
    <row r="65" spans="1:8" ht="11.25">
      <c r="A65">
        <v>64</v>
      </c>
      <c r="B65" t="s">
        <v>156</v>
      </c>
      <c r="C65" t="s">
        <v>158</v>
      </c>
      <c r="D65" t="s">
        <v>1418</v>
      </c>
      <c r="E65" t="s">
        <v>2586</v>
      </c>
      <c r="F65" t="s">
        <v>2587</v>
      </c>
      <c r="G65" t="s">
        <v>2583</v>
      </c>
      <c r="H65" t="s">
        <v>2452</v>
      </c>
    </row>
    <row r="66" spans="1:8" ht="11.25">
      <c r="A66">
        <v>65</v>
      </c>
      <c r="B66" t="s">
        <v>156</v>
      </c>
      <c r="C66" t="s">
        <v>158</v>
      </c>
      <c r="D66" t="s">
        <v>1418</v>
      </c>
      <c r="E66" t="s">
        <v>2588</v>
      </c>
      <c r="F66" t="s">
        <v>2589</v>
      </c>
      <c r="G66" t="s">
        <v>2583</v>
      </c>
      <c r="H66" t="s">
        <v>2447</v>
      </c>
    </row>
    <row r="67" spans="1:8" ht="11.25">
      <c r="A67">
        <v>66</v>
      </c>
      <c r="B67" t="s">
        <v>156</v>
      </c>
      <c r="C67" t="s">
        <v>158</v>
      </c>
      <c r="D67" t="s">
        <v>1418</v>
      </c>
      <c r="E67" t="s">
        <v>2590</v>
      </c>
      <c r="F67" t="s">
        <v>2591</v>
      </c>
      <c r="G67" t="s">
        <v>2583</v>
      </c>
      <c r="H67" t="s">
        <v>2467</v>
      </c>
    </row>
    <row r="68" spans="1:8" ht="11.25">
      <c r="A68">
        <v>67</v>
      </c>
      <c r="B68" t="s">
        <v>156</v>
      </c>
      <c r="C68" t="s">
        <v>158</v>
      </c>
      <c r="D68" t="s">
        <v>1418</v>
      </c>
      <c r="E68" t="s">
        <v>2592</v>
      </c>
      <c r="F68" t="s">
        <v>2593</v>
      </c>
      <c r="G68" t="s">
        <v>2583</v>
      </c>
      <c r="H68" t="s">
        <v>2447</v>
      </c>
    </row>
    <row r="69" spans="1:8" ht="11.25">
      <c r="A69">
        <v>68</v>
      </c>
      <c r="B69" t="s">
        <v>156</v>
      </c>
      <c r="C69" t="s">
        <v>158</v>
      </c>
      <c r="D69" t="s">
        <v>1418</v>
      </c>
      <c r="E69" t="s">
        <v>2594</v>
      </c>
      <c r="F69" t="s">
        <v>2595</v>
      </c>
      <c r="G69" t="s">
        <v>2583</v>
      </c>
      <c r="H69" t="s">
        <v>2447</v>
      </c>
    </row>
    <row r="70" spans="1:8" ht="11.25">
      <c r="A70">
        <v>69</v>
      </c>
      <c r="B70" t="s">
        <v>156</v>
      </c>
      <c r="C70" t="s">
        <v>158</v>
      </c>
      <c r="D70" t="s">
        <v>1418</v>
      </c>
      <c r="E70" t="s">
        <v>2596</v>
      </c>
      <c r="F70" t="s">
        <v>2597</v>
      </c>
      <c r="G70" t="s">
        <v>2583</v>
      </c>
      <c r="H70" t="s">
        <v>2447</v>
      </c>
    </row>
    <row r="71" spans="1:8" ht="11.25">
      <c r="A71">
        <v>70</v>
      </c>
      <c r="B71" t="s">
        <v>156</v>
      </c>
      <c r="C71" t="s">
        <v>162</v>
      </c>
      <c r="D71" t="s">
        <v>1423</v>
      </c>
      <c r="E71" t="s">
        <v>2598</v>
      </c>
      <c r="F71" t="s">
        <v>2599</v>
      </c>
      <c r="G71" t="s">
        <v>2583</v>
      </c>
      <c r="H71" t="s">
        <v>2452</v>
      </c>
    </row>
    <row r="72" spans="1:8" ht="11.25">
      <c r="A72">
        <v>71</v>
      </c>
      <c r="B72" t="s">
        <v>939</v>
      </c>
      <c r="C72" t="s">
        <v>1436</v>
      </c>
      <c r="D72" t="s">
        <v>1435</v>
      </c>
      <c r="E72" t="s">
        <v>2600</v>
      </c>
      <c r="F72" t="s">
        <v>2601</v>
      </c>
      <c r="G72" t="s">
        <v>2602</v>
      </c>
      <c r="H72" t="s">
        <v>2452</v>
      </c>
    </row>
    <row r="73" spans="1:8" ht="11.25">
      <c r="A73">
        <v>72</v>
      </c>
      <c r="B73" t="s">
        <v>939</v>
      </c>
      <c r="C73" t="s">
        <v>1436</v>
      </c>
      <c r="D73" t="s">
        <v>1435</v>
      </c>
      <c r="E73" t="s">
        <v>2603</v>
      </c>
      <c r="F73" t="s">
        <v>2604</v>
      </c>
      <c r="G73" t="s">
        <v>2455</v>
      </c>
      <c r="H73" t="s">
        <v>2447</v>
      </c>
    </row>
    <row r="74" spans="1:8" ht="11.25">
      <c r="A74">
        <v>73</v>
      </c>
      <c r="B74" t="s">
        <v>939</v>
      </c>
      <c r="C74" t="s">
        <v>1436</v>
      </c>
      <c r="D74" t="s">
        <v>1435</v>
      </c>
      <c r="E74" t="s">
        <v>2605</v>
      </c>
      <c r="F74" t="s">
        <v>2606</v>
      </c>
      <c r="G74" t="s">
        <v>2602</v>
      </c>
      <c r="H74" t="s">
        <v>2447</v>
      </c>
    </row>
    <row r="75" spans="1:8" ht="11.25">
      <c r="A75">
        <v>74</v>
      </c>
      <c r="B75" t="s">
        <v>451</v>
      </c>
      <c r="C75" t="s">
        <v>1463</v>
      </c>
      <c r="D75" t="s">
        <v>1459</v>
      </c>
      <c r="E75" t="s">
        <v>1733</v>
      </c>
      <c r="F75" t="s">
        <v>1734</v>
      </c>
      <c r="G75" t="s">
        <v>1735</v>
      </c>
      <c r="H75" t="s">
        <v>1736</v>
      </c>
    </row>
    <row r="76" spans="1:8" ht="11.25">
      <c r="A76">
        <v>75</v>
      </c>
      <c r="B76" t="s">
        <v>451</v>
      </c>
      <c r="C76" t="s">
        <v>1463</v>
      </c>
      <c r="D76" t="s">
        <v>1459</v>
      </c>
      <c r="E76" t="s">
        <v>2607</v>
      </c>
      <c r="F76" t="s">
        <v>2608</v>
      </c>
      <c r="G76" t="s">
        <v>1735</v>
      </c>
      <c r="H76" t="s">
        <v>2447</v>
      </c>
    </row>
    <row r="77" spans="1:8" ht="11.25">
      <c r="A77">
        <v>76</v>
      </c>
      <c r="B77" t="s">
        <v>451</v>
      </c>
      <c r="C77" t="s">
        <v>1463</v>
      </c>
      <c r="D77" t="s">
        <v>1459</v>
      </c>
      <c r="E77" t="s">
        <v>2609</v>
      </c>
      <c r="F77" t="s">
        <v>2610</v>
      </c>
      <c r="G77" t="s">
        <v>1735</v>
      </c>
      <c r="H77" t="s">
        <v>2447</v>
      </c>
    </row>
    <row r="78" spans="1:8" ht="11.25">
      <c r="A78">
        <v>77</v>
      </c>
      <c r="B78" t="s">
        <v>451</v>
      </c>
      <c r="C78" t="s">
        <v>456</v>
      </c>
      <c r="D78" t="s">
        <v>1466</v>
      </c>
      <c r="E78" t="s">
        <v>2611</v>
      </c>
      <c r="F78" t="s">
        <v>2612</v>
      </c>
      <c r="G78" t="s">
        <v>1735</v>
      </c>
      <c r="H78" t="s">
        <v>2452</v>
      </c>
    </row>
    <row r="79" spans="1:8" ht="11.25">
      <c r="A79">
        <v>78</v>
      </c>
      <c r="B79" t="s">
        <v>451</v>
      </c>
      <c r="C79" t="s">
        <v>456</v>
      </c>
      <c r="D79" t="s">
        <v>1466</v>
      </c>
      <c r="E79" t="s">
        <v>2613</v>
      </c>
      <c r="F79" t="s">
        <v>2614</v>
      </c>
      <c r="G79" t="s">
        <v>1735</v>
      </c>
      <c r="H79" t="s">
        <v>2452</v>
      </c>
    </row>
    <row r="80" spans="1:8" ht="11.25">
      <c r="A80">
        <v>79</v>
      </c>
      <c r="B80" t="s">
        <v>451</v>
      </c>
      <c r="C80" t="s">
        <v>456</v>
      </c>
      <c r="D80" t="s">
        <v>1466</v>
      </c>
      <c r="E80" t="s">
        <v>2615</v>
      </c>
      <c r="F80" t="s">
        <v>2616</v>
      </c>
      <c r="G80" t="s">
        <v>1735</v>
      </c>
      <c r="H80" t="s">
        <v>2452</v>
      </c>
    </row>
    <row r="81" spans="1:8" ht="11.25">
      <c r="A81">
        <v>80</v>
      </c>
      <c r="B81" t="s">
        <v>451</v>
      </c>
      <c r="C81" t="s">
        <v>456</v>
      </c>
      <c r="D81" t="s">
        <v>1466</v>
      </c>
      <c r="E81" t="s">
        <v>2617</v>
      </c>
      <c r="F81" t="s">
        <v>2618</v>
      </c>
      <c r="G81" t="s">
        <v>1735</v>
      </c>
      <c r="H81" t="s">
        <v>1736</v>
      </c>
    </row>
    <row r="82" spans="1:8" ht="11.25">
      <c r="A82">
        <v>81</v>
      </c>
      <c r="B82" t="s">
        <v>451</v>
      </c>
      <c r="C82" t="s">
        <v>456</v>
      </c>
      <c r="D82" t="s">
        <v>1466</v>
      </c>
      <c r="E82" t="s">
        <v>2619</v>
      </c>
      <c r="F82" t="s">
        <v>2620</v>
      </c>
      <c r="G82" t="s">
        <v>2621</v>
      </c>
      <c r="H82" t="s">
        <v>2467</v>
      </c>
    </row>
    <row r="83" spans="1:8" ht="11.25">
      <c r="A83">
        <v>82</v>
      </c>
      <c r="B83" t="s">
        <v>451</v>
      </c>
      <c r="C83" t="s">
        <v>456</v>
      </c>
      <c r="D83" t="s">
        <v>1466</v>
      </c>
      <c r="E83" t="s">
        <v>2622</v>
      </c>
      <c r="F83" t="s">
        <v>2623</v>
      </c>
      <c r="G83" t="s">
        <v>2455</v>
      </c>
      <c r="H83" t="s">
        <v>2447</v>
      </c>
    </row>
    <row r="84" spans="1:8" ht="11.25">
      <c r="A84">
        <v>83</v>
      </c>
      <c r="B84" t="s">
        <v>451</v>
      </c>
      <c r="C84" t="s">
        <v>456</v>
      </c>
      <c r="D84" t="s">
        <v>1466</v>
      </c>
      <c r="E84" t="s">
        <v>2624</v>
      </c>
      <c r="F84" t="s">
        <v>2625</v>
      </c>
      <c r="G84" t="s">
        <v>2455</v>
      </c>
      <c r="H84" t="s">
        <v>2447</v>
      </c>
    </row>
    <row r="85" spans="1:8" ht="11.25">
      <c r="A85">
        <v>84</v>
      </c>
      <c r="B85" t="s">
        <v>451</v>
      </c>
      <c r="C85" t="s">
        <v>456</v>
      </c>
      <c r="D85" t="s">
        <v>1466</v>
      </c>
      <c r="E85" t="s">
        <v>2626</v>
      </c>
      <c r="F85" t="s">
        <v>2627</v>
      </c>
      <c r="G85" t="s">
        <v>2455</v>
      </c>
      <c r="H85" t="s">
        <v>2447</v>
      </c>
    </row>
    <row r="86" spans="1:8" ht="11.25">
      <c r="A86">
        <v>85</v>
      </c>
      <c r="B86" t="s">
        <v>451</v>
      </c>
      <c r="C86" t="s">
        <v>456</v>
      </c>
      <c r="D86" t="s">
        <v>1466</v>
      </c>
      <c r="E86" t="s">
        <v>2628</v>
      </c>
      <c r="F86" t="s">
        <v>2629</v>
      </c>
      <c r="G86" t="s">
        <v>2455</v>
      </c>
      <c r="H86" t="s">
        <v>2447</v>
      </c>
    </row>
    <row r="87" spans="1:8" ht="11.25">
      <c r="A87">
        <v>86</v>
      </c>
      <c r="B87" t="s">
        <v>451</v>
      </c>
      <c r="C87" t="s">
        <v>456</v>
      </c>
      <c r="D87" t="s">
        <v>1466</v>
      </c>
      <c r="E87" t="s">
        <v>2630</v>
      </c>
      <c r="F87" t="s">
        <v>2631</v>
      </c>
      <c r="G87" t="s">
        <v>1735</v>
      </c>
      <c r="H87" t="s">
        <v>2447</v>
      </c>
    </row>
    <row r="88" spans="1:8" ht="11.25">
      <c r="A88">
        <v>87</v>
      </c>
      <c r="B88" t="s">
        <v>451</v>
      </c>
      <c r="C88" t="s">
        <v>456</v>
      </c>
      <c r="D88" t="s">
        <v>1466</v>
      </c>
      <c r="E88" t="s">
        <v>2632</v>
      </c>
      <c r="F88" t="s">
        <v>2633</v>
      </c>
      <c r="G88" t="s">
        <v>2455</v>
      </c>
      <c r="H88" t="s">
        <v>2447</v>
      </c>
    </row>
    <row r="89" spans="1:8" ht="11.25">
      <c r="A89">
        <v>88</v>
      </c>
      <c r="B89" t="s">
        <v>451</v>
      </c>
      <c r="C89" t="s">
        <v>456</v>
      </c>
      <c r="D89" t="s">
        <v>1466</v>
      </c>
      <c r="E89" t="s">
        <v>2634</v>
      </c>
      <c r="F89" t="s">
        <v>2635</v>
      </c>
      <c r="G89" t="s">
        <v>2455</v>
      </c>
      <c r="H89" t="s">
        <v>2447</v>
      </c>
    </row>
    <row r="90" spans="1:8" ht="11.25">
      <c r="A90">
        <v>89</v>
      </c>
      <c r="B90" t="s">
        <v>451</v>
      </c>
      <c r="C90" t="s">
        <v>456</v>
      </c>
      <c r="D90" t="s">
        <v>1466</v>
      </c>
      <c r="E90" t="s">
        <v>2636</v>
      </c>
      <c r="F90" t="s">
        <v>2637</v>
      </c>
      <c r="G90" t="s">
        <v>1735</v>
      </c>
      <c r="H90" t="s">
        <v>2447</v>
      </c>
    </row>
    <row r="91" spans="1:8" ht="11.25">
      <c r="A91">
        <v>90</v>
      </c>
      <c r="B91" t="s">
        <v>451</v>
      </c>
      <c r="C91" t="s">
        <v>456</v>
      </c>
      <c r="D91" t="s">
        <v>1466</v>
      </c>
      <c r="E91" t="s">
        <v>2638</v>
      </c>
      <c r="F91" t="s">
        <v>2639</v>
      </c>
      <c r="G91" t="s">
        <v>2640</v>
      </c>
      <c r="H91" t="s">
        <v>2447</v>
      </c>
    </row>
    <row r="92" spans="1:8" ht="11.25">
      <c r="A92">
        <v>91</v>
      </c>
      <c r="B92" t="s">
        <v>451</v>
      </c>
      <c r="C92" t="s">
        <v>456</v>
      </c>
      <c r="D92" t="s">
        <v>1466</v>
      </c>
      <c r="E92" t="s">
        <v>2641</v>
      </c>
      <c r="F92" t="s">
        <v>2642</v>
      </c>
      <c r="G92" t="s">
        <v>1735</v>
      </c>
      <c r="H92" t="s">
        <v>2447</v>
      </c>
    </row>
    <row r="93" spans="1:8" ht="11.25">
      <c r="A93">
        <v>92</v>
      </c>
      <c r="B93" t="s">
        <v>496</v>
      </c>
      <c r="C93" t="s">
        <v>514</v>
      </c>
      <c r="D93" t="s">
        <v>1494</v>
      </c>
      <c r="E93" t="s">
        <v>2643</v>
      </c>
      <c r="F93" t="s">
        <v>2644</v>
      </c>
      <c r="G93" t="s">
        <v>2645</v>
      </c>
      <c r="H93" t="s">
        <v>2452</v>
      </c>
    </row>
    <row r="94" spans="1:8" ht="11.25">
      <c r="A94">
        <v>93</v>
      </c>
      <c r="B94" t="s">
        <v>496</v>
      </c>
      <c r="C94" t="s">
        <v>514</v>
      </c>
      <c r="D94" t="s">
        <v>1494</v>
      </c>
      <c r="E94" t="s">
        <v>2646</v>
      </c>
      <c r="F94" t="s">
        <v>2647</v>
      </c>
      <c r="G94" t="s">
        <v>2645</v>
      </c>
      <c r="H94" t="s">
        <v>2452</v>
      </c>
    </row>
    <row r="95" spans="1:8" ht="11.25">
      <c r="A95">
        <v>94</v>
      </c>
      <c r="B95" t="s">
        <v>496</v>
      </c>
      <c r="C95" t="s">
        <v>514</v>
      </c>
      <c r="D95" t="s">
        <v>1494</v>
      </c>
      <c r="E95" t="s">
        <v>2648</v>
      </c>
      <c r="F95" t="s">
        <v>2649</v>
      </c>
      <c r="G95" t="s">
        <v>2455</v>
      </c>
      <c r="H95" t="s">
        <v>2447</v>
      </c>
    </row>
    <row r="96" spans="1:8" ht="11.25">
      <c r="A96">
        <v>95</v>
      </c>
      <c r="B96" t="s">
        <v>496</v>
      </c>
      <c r="C96" t="s">
        <v>514</v>
      </c>
      <c r="D96" t="s">
        <v>1494</v>
      </c>
      <c r="E96" t="s">
        <v>2650</v>
      </c>
      <c r="F96" t="s">
        <v>2651</v>
      </c>
      <c r="G96" t="s">
        <v>2455</v>
      </c>
      <c r="H96" t="s">
        <v>2447</v>
      </c>
    </row>
    <row r="97" spans="1:8" ht="11.25">
      <c r="A97">
        <v>96</v>
      </c>
      <c r="B97" t="s">
        <v>496</v>
      </c>
      <c r="C97" t="s">
        <v>514</v>
      </c>
      <c r="D97" t="s">
        <v>1494</v>
      </c>
      <c r="E97" t="s">
        <v>2652</v>
      </c>
      <c r="F97" t="s">
        <v>2653</v>
      </c>
      <c r="G97" t="s">
        <v>2645</v>
      </c>
      <c r="H97" t="s">
        <v>2447</v>
      </c>
    </row>
    <row r="98" spans="1:8" ht="11.25">
      <c r="A98">
        <v>97</v>
      </c>
      <c r="B98" t="s">
        <v>496</v>
      </c>
      <c r="C98" t="s">
        <v>514</v>
      </c>
      <c r="D98" t="s">
        <v>1494</v>
      </c>
      <c r="E98" t="s">
        <v>2654</v>
      </c>
      <c r="F98" t="s">
        <v>2655</v>
      </c>
      <c r="G98" t="s">
        <v>2645</v>
      </c>
      <c r="H98" t="s">
        <v>2447</v>
      </c>
    </row>
    <row r="99" spans="1:8" ht="11.25">
      <c r="A99">
        <v>98</v>
      </c>
      <c r="B99" t="s">
        <v>867</v>
      </c>
      <c r="C99" t="s">
        <v>1526</v>
      </c>
      <c r="D99" t="s">
        <v>1521</v>
      </c>
      <c r="E99" t="s">
        <v>2656</v>
      </c>
      <c r="F99" t="s">
        <v>2657</v>
      </c>
      <c r="G99" t="s">
        <v>2658</v>
      </c>
      <c r="H99" t="s">
        <v>2452</v>
      </c>
    </row>
    <row r="100" spans="1:8" ht="11.25">
      <c r="A100">
        <v>99</v>
      </c>
      <c r="B100" t="s">
        <v>867</v>
      </c>
      <c r="C100" t="s">
        <v>1526</v>
      </c>
      <c r="D100" t="s">
        <v>1521</v>
      </c>
      <c r="E100" t="s">
        <v>2659</v>
      </c>
      <c r="F100" t="s">
        <v>2660</v>
      </c>
      <c r="G100" t="s">
        <v>2455</v>
      </c>
      <c r="H100" t="s">
        <v>2447</v>
      </c>
    </row>
    <row r="101" spans="1:8" ht="11.25">
      <c r="A101">
        <v>100</v>
      </c>
      <c r="B101" t="s">
        <v>867</v>
      </c>
      <c r="C101" t="s">
        <v>871</v>
      </c>
      <c r="D101" t="s">
        <v>1527</v>
      </c>
      <c r="E101" t="s">
        <v>2661</v>
      </c>
      <c r="F101" t="s">
        <v>2662</v>
      </c>
      <c r="G101" t="s">
        <v>2658</v>
      </c>
      <c r="H101" t="s">
        <v>2452</v>
      </c>
    </row>
    <row r="102" spans="1:8" ht="11.25">
      <c r="A102">
        <v>101</v>
      </c>
      <c r="B102" t="s">
        <v>867</v>
      </c>
      <c r="C102" t="s">
        <v>871</v>
      </c>
      <c r="D102" t="s">
        <v>1527</v>
      </c>
      <c r="E102" t="s">
        <v>1737</v>
      </c>
      <c r="F102" t="s">
        <v>1738</v>
      </c>
      <c r="G102" t="s">
        <v>1739</v>
      </c>
      <c r="H102" t="s">
        <v>1736</v>
      </c>
    </row>
    <row r="103" spans="1:8" ht="11.25">
      <c r="A103">
        <v>102</v>
      </c>
      <c r="B103" t="s">
        <v>907</v>
      </c>
      <c r="C103" t="s">
        <v>1552</v>
      </c>
      <c r="D103" t="s">
        <v>1544</v>
      </c>
      <c r="E103" t="s">
        <v>2663</v>
      </c>
      <c r="F103" t="s">
        <v>2664</v>
      </c>
      <c r="G103" t="s">
        <v>2665</v>
      </c>
      <c r="H103" t="s">
        <v>2452</v>
      </c>
    </row>
    <row r="104" spans="1:8" ht="11.25">
      <c r="A104">
        <v>103</v>
      </c>
      <c r="B104" t="s">
        <v>907</v>
      </c>
      <c r="C104" t="s">
        <v>1552</v>
      </c>
      <c r="D104" t="s">
        <v>1544</v>
      </c>
      <c r="E104" t="s">
        <v>2666</v>
      </c>
      <c r="F104" t="s">
        <v>2667</v>
      </c>
      <c r="G104" t="s">
        <v>2665</v>
      </c>
      <c r="H104" t="s">
        <v>2447</v>
      </c>
    </row>
    <row r="105" spans="1:8" ht="11.25">
      <c r="A105">
        <v>104</v>
      </c>
      <c r="B105" t="s">
        <v>907</v>
      </c>
      <c r="C105" t="s">
        <v>1552</v>
      </c>
      <c r="D105" t="s">
        <v>1544</v>
      </c>
      <c r="E105" t="s">
        <v>2668</v>
      </c>
      <c r="F105" t="s">
        <v>2669</v>
      </c>
      <c r="G105" t="s">
        <v>2665</v>
      </c>
      <c r="H105" t="s">
        <v>2447</v>
      </c>
    </row>
    <row r="106" spans="1:8" ht="11.25">
      <c r="A106">
        <v>105</v>
      </c>
      <c r="B106" t="s">
        <v>907</v>
      </c>
      <c r="C106" t="s">
        <v>1552</v>
      </c>
      <c r="D106" t="s">
        <v>1544</v>
      </c>
      <c r="E106" t="s">
        <v>2670</v>
      </c>
      <c r="F106" t="s">
        <v>2671</v>
      </c>
      <c r="G106" t="s">
        <v>2665</v>
      </c>
      <c r="H106" t="s">
        <v>2447</v>
      </c>
    </row>
    <row r="107" spans="1:8" ht="11.25">
      <c r="A107">
        <v>106</v>
      </c>
      <c r="B107" t="s">
        <v>907</v>
      </c>
      <c r="C107" t="s">
        <v>1552</v>
      </c>
      <c r="D107" t="s">
        <v>1544</v>
      </c>
      <c r="E107" t="s">
        <v>2672</v>
      </c>
      <c r="F107" t="s">
        <v>2673</v>
      </c>
      <c r="G107" t="s">
        <v>2665</v>
      </c>
      <c r="H107" t="s">
        <v>2447</v>
      </c>
    </row>
    <row r="108" spans="1:8" ht="11.25">
      <c r="A108">
        <v>107</v>
      </c>
      <c r="B108" t="s">
        <v>907</v>
      </c>
      <c r="C108" t="s">
        <v>1552</v>
      </c>
      <c r="D108" t="s">
        <v>1544</v>
      </c>
      <c r="E108" t="s">
        <v>2674</v>
      </c>
      <c r="F108" t="s">
        <v>2675</v>
      </c>
      <c r="G108" t="s">
        <v>2665</v>
      </c>
      <c r="H108" t="s">
        <v>2447</v>
      </c>
    </row>
    <row r="109" spans="1:8" ht="11.25">
      <c r="A109">
        <v>108</v>
      </c>
      <c r="B109" t="s">
        <v>1578</v>
      </c>
      <c r="C109" t="s">
        <v>1578</v>
      </c>
      <c r="D109" t="s">
        <v>1579</v>
      </c>
      <c r="E109" t="s">
        <v>2676</v>
      </c>
      <c r="F109" t="s">
        <v>2677</v>
      </c>
      <c r="G109" t="s">
        <v>2678</v>
      </c>
      <c r="H109" t="s">
        <v>1732</v>
      </c>
    </row>
    <row r="110" spans="1:8" ht="11.25">
      <c r="A110">
        <v>109</v>
      </c>
      <c r="B110" t="s">
        <v>1578</v>
      </c>
      <c r="C110" t="s">
        <v>1578</v>
      </c>
      <c r="D110" t="s">
        <v>1579</v>
      </c>
      <c r="E110" t="s">
        <v>2676</v>
      </c>
      <c r="F110" t="s">
        <v>2677</v>
      </c>
      <c r="G110" t="s">
        <v>2678</v>
      </c>
      <c r="H110" t="s">
        <v>1736</v>
      </c>
    </row>
    <row r="111" spans="1:8" ht="11.25">
      <c r="A111">
        <v>110</v>
      </c>
      <c r="B111" t="s">
        <v>1578</v>
      </c>
      <c r="C111" t="s">
        <v>1578</v>
      </c>
      <c r="D111" t="s">
        <v>1579</v>
      </c>
      <c r="E111" t="s">
        <v>2679</v>
      </c>
      <c r="F111" t="s">
        <v>2680</v>
      </c>
      <c r="G111" t="s">
        <v>2681</v>
      </c>
      <c r="H111" t="s">
        <v>2447</v>
      </c>
    </row>
    <row r="112" spans="1:8" ht="11.25">
      <c r="A112">
        <v>111</v>
      </c>
      <c r="B112" t="s">
        <v>1578</v>
      </c>
      <c r="C112" t="s">
        <v>1578</v>
      </c>
      <c r="D112" t="s">
        <v>1579</v>
      </c>
      <c r="E112" t="s">
        <v>2682</v>
      </c>
      <c r="F112" t="s">
        <v>2683</v>
      </c>
      <c r="G112" t="s">
        <v>1741</v>
      </c>
      <c r="H112" t="s">
        <v>2452</v>
      </c>
    </row>
    <row r="113" spans="1:8" ht="11.25">
      <c r="A113">
        <v>112</v>
      </c>
      <c r="B113" t="s">
        <v>1578</v>
      </c>
      <c r="C113" t="s">
        <v>1578</v>
      </c>
      <c r="D113" t="s">
        <v>1579</v>
      </c>
      <c r="E113" t="s">
        <v>2684</v>
      </c>
      <c r="F113" t="s">
        <v>2685</v>
      </c>
      <c r="G113" t="s">
        <v>2678</v>
      </c>
      <c r="H113" t="s">
        <v>2452</v>
      </c>
    </row>
    <row r="114" spans="1:8" ht="11.25">
      <c r="A114">
        <v>113</v>
      </c>
      <c r="B114" t="s">
        <v>1578</v>
      </c>
      <c r="C114" t="s">
        <v>1578</v>
      </c>
      <c r="D114" t="s">
        <v>1579</v>
      </c>
      <c r="E114" t="s">
        <v>2686</v>
      </c>
      <c r="F114" t="s">
        <v>2687</v>
      </c>
      <c r="G114" t="s">
        <v>1743</v>
      </c>
      <c r="H114" t="s">
        <v>2452</v>
      </c>
    </row>
    <row r="115" spans="1:8" ht="11.25">
      <c r="A115">
        <v>114</v>
      </c>
      <c r="B115" t="s">
        <v>1578</v>
      </c>
      <c r="C115" t="s">
        <v>1578</v>
      </c>
      <c r="D115" t="s">
        <v>1579</v>
      </c>
      <c r="E115" t="s">
        <v>2688</v>
      </c>
      <c r="F115" t="s">
        <v>2689</v>
      </c>
      <c r="G115" t="s">
        <v>2690</v>
      </c>
      <c r="H115" t="s">
        <v>2452</v>
      </c>
    </row>
    <row r="116" spans="1:8" ht="11.25">
      <c r="A116">
        <v>115</v>
      </c>
      <c r="B116" t="s">
        <v>1578</v>
      </c>
      <c r="C116" t="s">
        <v>1578</v>
      </c>
      <c r="D116" t="s">
        <v>1579</v>
      </c>
      <c r="E116" t="s">
        <v>2691</v>
      </c>
      <c r="F116" t="s">
        <v>2692</v>
      </c>
      <c r="G116" t="s">
        <v>2693</v>
      </c>
      <c r="H116" t="s">
        <v>2452</v>
      </c>
    </row>
    <row r="117" spans="1:8" ht="11.25">
      <c r="A117">
        <v>116</v>
      </c>
      <c r="B117" t="s">
        <v>1578</v>
      </c>
      <c r="C117" t="s">
        <v>1578</v>
      </c>
      <c r="D117" t="s">
        <v>1579</v>
      </c>
      <c r="E117" t="s">
        <v>2694</v>
      </c>
      <c r="F117" t="s">
        <v>2695</v>
      </c>
      <c r="G117" t="s">
        <v>1741</v>
      </c>
      <c r="H117" t="s">
        <v>2452</v>
      </c>
    </row>
    <row r="118" spans="1:8" ht="11.25">
      <c r="A118">
        <v>117</v>
      </c>
      <c r="B118" t="s">
        <v>1578</v>
      </c>
      <c r="C118" t="s">
        <v>1578</v>
      </c>
      <c r="D118" t="s">
        <v>1579</v>
      </c>
      <c r="E118" t="s">
        <v>2696</v>
      </c>
      <c r="F118" t="s">
        <v>2697</v>
      </c>
      <c r="G118" t="s">
        <v>1740</v>
      </c>
      <c r="H118" t="s">
        <v>2452</v>
      </c>
    </row>
    <row r="119" spans="1:8" ht="11.25">
      <c r="A119">
        <v>118</v>
      </c>
      <c r="B119" t="s">
        <v>1578</v>
      </c>
      <c r="C119" t="s">
        <v>1578</v>
      </c>
      <c r="D119" t="s">
        <v>1579</v>
      </c>
      <c r="E119" t="s">
        <v>2698</v>
      </c>
      <c r="F119" t="s">
        <v>2699</v>
      </c>
      <c r="G119" t="s">
        <v>2681</v>
      </c>
      <c r="H119" t="s">
        <v>2452</v>
      </c>
    </row>
    <row r="120" spans="1:8" ht="11.25">
      <c r="A120">
        <v>119</v>
      </c>
      <c r="B120" t="s">
        <v>1578</v>
      </c>
      <c r="C120" t="s">
        <v>1578</v>
      </c>
      <c r="D120" t="s">
        <v>1579</v>
      </c>
      <c r="E120" t="s">
        <v>2700</v>
      </c>
      <c r="F120" t="s">
        <v>2701</v>
      </c>
      <c r="G120" t="s">
        <v>2681</v>
      </c>
      <c r="H120" t="s">
        <v>2452</v>
      </c>
    </row>
    <row r="121" spans="1:8" ht="11.25">
      <c r="A121">
        <v>120</v>
      </c>
      <c r="B121" t="s">
        <v>1578</v>
      </c>
      <c r="C121" t="s">
        <v>1578</v>
      </c>
      <c r="D121" t="s">
        <v>1579</v>
      </c>
      <c r="E121" t="s">
        <v>2702</v>
      </c>
      <c r="F121" t="s">
        <v>2703</v>
      </c>
      <c r="G121" t="s">
        <v>1740</v>
      </c>
      <c r="H121" t="s">
        <v>2452</v>
      </c>
    </row>
    <row r="122" spans="1:8" ht="11.25">
      <c r="A122">
        <v>121</v>
      </c>
      <c r="B122" t="s">
        <v>1578</v>
      </c>
      <c r="C122" t="s">
        <v>1578</v>
      </c>
      <c r="D122" t="s">
        <v>1579</v>
      </c>
      <c r="E122" t="s">
        <v>2704</v>
      </c>
      <c r="F122" t="s">
        <v>2705</v>
      </c>
      <c r="G122" t="s">
        <v>1743</v>
      </c>
      <c r="H122" t="s">
        <v>2452</v>
      </c>
    </row>
    <row r="123" spans="1:8" ht="11.25">
      <c r="A123">
        <v>122</v>
      </c>
      <c r="B123" t="s">
        <v>1578</v>
      </c>
      <c r="C123" t="s">
        <v>1578</v>
      </c>
      <c r="D123" t="s">
        <v>1579</v>
      </c>
      <c r="E123" t="s">
        <v>2706</v>
      </c>
      <c r="F123" t="s">
        <v>2707</v>
      </c>
      <c r="G123" t="s">
        <v>1741</v>
      </c>
      <c r="H123" t="s">
        <v>2452</v>
      </c>
    </row>
    <row r="124" spans="1:8" ht="11.25">
      <c r="A124">
        <v>123</v>
      </c>
      <c r="B124" t="s">
        <v>1578</v>
      </c>
      <c r="C124" t="s">
        <v>1578</v>
      </c>
      <c r="D124" t="s">
        <v>1579</v>
      </c>
      <c r="E124" t="s">
        <v>2708</v>
      </c>
      <c r="F124" t="s">
        <v>2709</v>
      </c>
      <c r="G124" t="s">
        <v>2678</v>
      </c>
      <c r="H124" t="s">
        <v>2452</v>
      </c>
    </row>
    <row r="125" spans="1:8" ht="11.25">
      <c r="A125">
        <v>124</v>
      </c>
      <c r="B125" t="s">
        <v>1578</v>
      </c>
      <c r="C125" t="s">
        <v>1578</v>
      </c>
      <c r="D125" t="s">
        <v>1579</v>
      </c>
      <c r="E125" t="s">
        <v>2710</v>
      </c>
      <c r="F125" t="s">
        <v>2711</v>
      </c>
      <c r="G125" t="s">
        <v>2690</v>
      </c>
      <c r="H125" t="s">
        <v>2452</v>
      </c>
    </row>
    <row r="126" spans="1:8" ht="11.25">
      <c r="A126">
        <v>125</v>
      </c>
      <c r="B126" t="s">
        <v>1578</v>
      </c>
      <c r="C126" t="s">
        <v>1578</v>
      </c>
      <c r="D126" t="s">
        <v>1579</v>
      </c>
      <c r="E126" t="s">
        <v>2712</v>
      </c>
      <c r="F126" t="s">
        <v>2713</v>
      </c>
      <c r="G126" t="s">
        <v>1741</v>
      </c>
      <c r="H126" t="s">
        <v>2452</v>
      </c>
    </row>
    <row r="127" spans="1:8" ht="11.25">
      <c r="A127">
        <v>126</v>
      </c>
      <c r="B127" t="s">
        <v>1578</v>
      </c>
      <c r="C127" t="s">
        <v>1578</v>
      </c>
      <c r="D127" t="s">
        <v>1579</v>
      </c>
      <c r="E127" t="s">
        <v>2714</v>
      </c>
      <c r="F127" t="s">
        <v>2715</v>
      </c>
      <c r="G127" t="s">
        <v>1746</v>
      </c>
      <c r="H127" t="s">
        <v>2447</v>
      </c>
    </row>
    <row r="128" spans="1:8" ht="11.25">
      <c r="A128">
        <v>127</v>
      </c>
      <c r="B128" t="s">
        <v>1578</v>
      </c>
      <c r="C128" t="s">
        <v>1578</v>
      </c>
      <c r="D128" t="s">
        <v>1579</v>
      </c>
      <c r="E128" t="s">
        <v>2714</v>
      </c>
      <c r="F128" t="s">
        <v>2715</v>
      </c>
      <c r="G128" t="s">
        <v>1746</v>
      </c>
      <c r="H128" t="s">
        <v>2716</v>
      </c>
    </row>
    <row r="129" spans="1:8" ht="11.25">
      <c r="A129">
        <v>128</v>
      </c>
      <c r="B129" t="s">
        <v>1578</v>
      </c>
      <c r="C129" t="s">
        <v>1578</v>
      </c>
      <c r="D129" t="s">
        <v>1579</v>
      </c>
      <c r="E129" t="s">
        <v>2717</v>
      </c>
      <c r="F129" t="s">
        <v>2718</v>
      </c>
      <c r="G129" t="s">
        <v>1740</v>
      </c>
      <c r="H129" t="s">
        <v>2716</v>
      </c>
    </row>
    <row r="130" spans="1:8" ht="11.25">
      <c r="A130">
        <v>129</v>
      </c>
      <c r="B130" t="s">
        <v>1578</v>
      </c>
      <c r="C130" t="s">
        <v>1578</v>
      </c>
      <c r="D130" t="s">
        <v>1579</v>
      </c>
      <c r="E130" t="s">
        <v>2717</v>
      </c>
      <c r="F130" t="s">
        <v>2718</v>
      </c>
      <c r="G130" t="s">
        <v>1740</v>
      </c>
      <c r="H130" t="s">
        <v>2447</v>
      </c>
    </row>
    <row r="131" spans="1:8" ht="11.25">
      <c r="A131">
        <v>130</v>
      </c>
      <c r="B131" t="s">
        <v>1578</v>
      </c>
      <c r="C131" t="s">
        <v>1578</v>
      </c>
      <c r="D131" t="s">
        <v>1579</v>
      </c>
      <c r="E131" t="s">
        <v>2719</v>
      </c>
      <c r="F131" t="s">
        <v>2720</v>
      </c>
      <c r="G131" t="s">
        <v>2455</v>
      </c>
      <c r="H131" t="s">
        <v>2447</v>
      </c>
    </row>
    <row r="132" spans="1:8" ht="11.25">
      <c r="A132">
        <v>131</v>
      </c>
      <c r="B132" t="s">
        <v>1578</v>
      </c>
      <c r="C132" t="s">
        <v>1578</v>
      </c>
      <c r="D132" t="s">
        <v>1579</v>
      </c>
      <c r="E132" t="s">
        <v>2721</v>
      </c>
      <c r="F132" t="s">
        <v>2722</v>
      </c>
      <c r="G132" t="s">
        <v>2455</v>
      </c>
      <c r="H132" t="s">
        <v>2447</v>
      </c>
    </row>
    <row r="133" spans="1:8" ht="11.25">
      <c r="A133">
        <v>132</v>
      </c>
      <c r="B133" t="s">
        <v>1578</v>
      </c>
      <c r="C133" t="s">
        <v>1578</v>
      </c>
      <c r="D133" t="s">
        <v>1579</v>
      </c>
      <c r="E133" t="s">
        <v>2723</v>
      </c>
      <c r="F133" t="s">
        <v>2724</v>
      </c>
      <c r="G133" t="s">
        <v>2455</v>
      </c>
      <c r="H133" t="s">
        <v>2447</v>
      </c>
    </row>
    <row r="134" spans="1:8" ht="11.25">
      <c r="A134">
        <v>133</v>
      </c>
      <c r="B134" t="s">
        <v>1578</v>
      </c>
      <c r="C134" t="s">
        <v>1578</v>
      </c>
      <c r="D134" t="s">
        <v>1579</v>
      </c>
      <c r="E134" t="s">
        <v>2723</v>
      </c>
      <c r="F134" t="s">
        <v>2724</v>
      </c>
      <c r="G134" t="s">
        <v>2455</v>
      </c>
      <c r="H134" t="s">
        <v>2716</v>
      </c>
    </row>
    <row r="135" spans="1:8" ht="11.25">
      <c r="A135">
        <v>134</v>
      </c>
      <c r="B135" t="s">
        <v>1578</v>
      </c>
      <c r="C135" t="s">
        <v>1578</v>
      </c>
      <c r="D135" t="s">
        <v>1579</v>
      </c>
      <c r="E135" t="s">
        <v>2725</v>
      </c>
      <c r="F135" t="s">
        <v>2726</v>
      </c>
      <c r="G135" t="s">
        <v>2727</v>
      </c>
      <c r="H135" t="s">
        <v>2467</v>
      </c>
    </row>
    <row r="136" spans="1:8" ht="11.25">
      <c r="A136">
        <v>135</v>
      </c>
      <c r="B136" t="s">
        <v>1578</v>
      </c>
      <c r="C136" t="s">
        <v>1578</v>
      </c>
      <c r="D136" t="s">
        <v>1579</v>
      </c>
      <c r="E136" t="s">
        <v>2728</v>
      </c>
      <c r="F136" t="s">
        <v>2729</v>
      </c>
      <c r="G136" t="s">
        <v>1741</v>
      </c>
      <c r="H136" t="s">
        <v>2467</v>
      </c>
    </row>
    <row r="137" spans="1:8" ht="11.25">
      <c r="A137">
        <v>136</v>
      </c>
      <c r="B137" t="s">
        <v>1578</v>
      </c>
      <c r="C137" t="s">
        <v>1578</v>
      </c>
      <c r="D137" t="s">
        <v>1579</v>
      </c>
      <c r="E137" t="s">
        <v>2730</v>
      </c>
      <c r="F137" t="s">
        <v>2731</v>
      </c>
      <c r="G137" t="s">
        <v>2693</v>
      </c>
      <c r="H137" t="s">
        <v>1732</v>
      </c>
    </row>
    <row r="138" spans="1:8" ht="11.25">
      <c r="A138">
        <v>137</v>
      </c>
      <c r="B138" t="s">
        <v>1578</v>
      </c>
      <c r="C138" t="s">
        <v>1578</v>
      </c>
      <c r="D138" t="s">
        <v>1579</v>
      </c>
      <c r="E138" t="s">
        <v>2732</v>
      </c>
      <c r="F138" t="s">
        <v>1742</v>
      </c>
      <c r="G138" t="s">
        <v>1743</v>
      </c>
      <c r="H138" t="s">
        <v>1732</v>
      </c>
    </row>
    <row r="139" spans="1:8" ht="11.25">
      <c r="A139">
        <v>138</v>
      </c>
      <c r="B139" t="s">
        <v>1578</v>
      </c>
      <c r="C139" t="s">
        <v>1578</v>
      </c>
      <c r="D139" t="s">
        <v>1579</v>
      </c>
      <c r="E139" t="s">
        <v>2733</v>
      </c>
      <c r="F139" t="s">
        <v>2734</v>
      </c>
      <c r="G139" t="s">
        <v>1741</v>
      </c>
      <c r="H139" t="s">
        <v>1732</v>
      </c>
    </row>
    <row r="140" spans="1:8" ht="11.25">
      <c r="A140">
        <v>139</v>
      </c>
      <c r="B140" t="s">
        <v>1578</v>
      </c>
      <c r="C140" t="s">
        <v>1578</v>
      </c>
      <c r="D140" t="s">
        <v>1579</v>
      </c>
      <c r="E140" t="s">
        <v>2735</v>
      </c>
      <c r="F140" t="s">
        <v>2736</v>
      </c>
      <c r="G140" t="s">
        <v>1743</v>
      </c>
      <c r="H140" t="s">
        <v>1736</v>
      </c>
    </row>
    <row r="141" spans="1:8" ht="11.25">
      <c r="A141">
        <v>140</v>
      </c>
      <c r="B141" t="s">
        <v>1578</v>
      </c>
      <c r="C141" t="s">
        <v>1578</v>
      </c>
      <c r="D141" t="s">
        <v>1579</v>
      </c>
      <c r="E141" t="s">
        <v>2737</v>
      </c>
      <c r="F141" t="s">
        <v>2738</v>
      </c>
      <c r="G141" t="s">
        <v>1741</v>
      </c>
      <c r="H141" t="s">
        <v>1732</v>
      </c>
    </row>
    <row r="142" spans="1:8" ht="11.25">
      <c r="A142">
        <v>141</v>
      </c>
      <c r="B142" t="s">
        <v>1578</v>
      </c>
      <c r="C142" t="s">
        <v>1578</v>
      </c>
      <c r="D142" t="s">
        <v>1579</v>
      </c>
      <c r="E142" t="s">
        <v>2739</v>
      </c>
      <c r="F142" t="s">
        <v>2740</v>
      </c>
      <c r="G142" t="s">
        <v>2678</v>
      </c>
      <c r="H142" t="s">
        <v>2447</v>
      </c>
    </row>
    <row r="143" spans="1:8" ht="11.25">
      <c r="A143">
        <v>142</v>
      </c>
      <c r="B143" t="s">
        <v>1578</v>
      </c>
      <c r="C143" t="s">
        <v>1578</v>
      </c>
      <c r="D143" t="s">
        <v>1579</v>
      </c>
      <c r="E143" t="s">
        <v>2741</v>
      </c>
      <c r="F143" t="s">
        <v>2742</v>
      </c>
      <c r="G143" t="s">
        <v>1741</v>
      </c>
      <c r="H143" t="s">
        <v>2447</v>
      </c>
    </row>
    <row r="144" spans="1:8" ht="11.25">
      <c r="A144">
        <v>143</v>
      </c>
      <c r="B144" t="s">
        <v>1578</v>
      </c>
      <c r="C144" t="s">
        <v>1578</v>
      </c>
      <c r="D144" t="s">
        <v>1579</v>
      </c>
      <c r="E144" t="s">
        <v>2743</v>
      </c>
      <c r="F144" t="s">
        <v>2744</v>
      </c>
      <c r="G144" t="s">
        <v>1740</v>
      </c>
      <c r="H144" t="s">
        <v>2447</v>
      </c>
    </row>
    <row r="145" spans="1:8" ht="11.25">
      <c r="A145">
        <v>144</v>
      </c>
      <c r="B145" t="s">
        <v>1578</v>
      </c>
      <c r="C145" t="s">
        <v>1578</v>
      </c>
      <c r="D145" t="s">
        <v>1579</v>
      </c>
      <c r="E145" t="s">
        <v>2456</v>
      </c>
      <c r="F145" t="s">
        <v>2745</v>
      </c>
      <c r="G145" t="s">
        <v>2693</v>
      </c>
      <c r="H145" t="s">
        <v>2447</v>
      </c>
    </row>
    <row r="146" spans="1:8" ht="11.25">
      <c r="A146">
        <v>145</v>
      </c>
      <c r="B146" t="s">
        <v>1578</v>
      </c>
      <c r="C146" t="s">
        <v>1578</v>
      </c>
      <c r="D146" t="s">
        <v>1579</v>
      </c>
      <c r="E146" t="s">
        <v>2666</v>
      </c>
      <c r="F146" t="s">
        <v>2746</v>
      </c>
      <c r="G146" t="s">
        <v>2678</v>
      </c>
      <c r="H146" t="s">
        <v>2447</v>
      </c>
    </row>
    <row r="147" spans="1:8" ht="11.25">
      <c r="A147">
        <v>146</v>
      </c>
      <c r="B147" t="s">
        <v>1578</v>
      </c>
      <c r="C147" t="s">
        <v>1578</v>
      </c>
      <c r="D147" t="s">
        <v>1579</v>
      </c>
      <c r="E147" t="s">
        <v>2747</v>
      </c>
      <c r="F147" t="s">
        <v>2748</v>
      </c>
      <c r="G147" t="s">
        <v>2678</v>
      </c>
      <c r="H147" t="s">
        <v>2447</v>
      </c>
    </row>
    <row r="148" spans="1:8" ht="11.25">
      <c r="A148">
        <v>147</v>
      </c>
      <c r="B148" t="s">
        <v>1578</v>
      </c>
      <c r="C148" t="s">
        <v>1578</v>
      </c>
      <c r="D148" t="s">
        <v>1579</v>
      </c>
      <c r="E148" t="s">
        <v>2749</v>
      </c>
      <c r="F148" t="s">
        <v>2750</v>
      </c>
      <c r="G148" t="s">
        <v>2678</v>
      </c>
      <c r="H148" t="s">
        <v>2447</v>
      </c>
    </row>
    <row r="149" spans="1:8" ht="11.25">
      <c r="A149">
        <v>148</v>
      </c>
      <c r="B149" t="s">
        <v>1578</v>
      </c>
      <c r="C149" t="s">
        <v>1578</v>
      </c>
      <c r="D149" t="s">
        <v>1579</v>
      </c>
      <c r="E149" t="s">
        <v>2751</v>
      </c>
      <c r="F149" t="s">
        <v>2752</v>
      </c>
      <c r="G149" t="s">
        <v>2678</v>
      </c>
      <c r="H149" t="s">
        <v>2447</v>
      </c>
    </row>
    <row r="150" spans="1:8" ht="11.25">
      <c r="A150">
        <v>149</v>
      </c>
      <c r="B150" t="s">
        <v>1578</v>
      </c>
      <c r="C150" t="s">
        <v>1578</v>
      </c>
      <c r="D150" t="s">
        <v>1579</v>
      </c>
      <c r="E150" t="s">
        <v>2753</v>
      </c>
      <c r="F150" t="s">
        <v>2754</v>
      </c>
      <c r="G150" t="s">
        <v>1740</v>
      </c>
      <c r="H150" t="s">
        <v>2447</v>
      </c>
    </row>
    <row r="151" spans="1:8" ht="11.25">
      <c r="A151">
        <v>150</v>
      </c>
      <c r="B151" t="s">
        <v>1578</v>
      </c>
      <c r="C151" t="s">
        <v>1578</v>
      </c>
      <c r="D151" t="s">
        <v>1579</v>
      </c>
      <c r="E151" t="s">
        <v>2755</v>
      </c>
      <c r="F151" t="s">
        <v>2756</v>
      </c>
      <c r="G151" t="s">
        <v>1740</v>
      </c>
      <c r="H151" t="s">
        <v>2447</v>
      </c>
    </row>
    <row r="152" spans="1:8" ht="11.25">
      <c r="A152">
        <v>151</v>
      </c>
      <c r="B152" t="s">
        <v>1578</v>
      </c>
      <c r="C152" t="s">
        <v>1578</v>
      </c>
      <c r="D152" t="s">
        <v>1579</v>
      </c>
      <c r="E152" t="s">
        <v>2757</v>
      </c>
      <c r="F152" t="s">
        <v>2758</v>
      </c>
      <c r="G152" t="s">
        <v>1740</v>
      </c>
      <c r="H152" t="s">
        <v>2447</v>
      </c>
    </row>
    <row r="153" spans="1:8" ht="11.25">
      <c r="A153">
        <v>152</v>
      </c>
      <c r="B153" t="s">
        <v>1578</v>
      </c>
      <c r="C153" t="s">
        <v>1578</v>
      </c>
      <c r="D153" t="s">
        <v>1579</v>
      </c>
      <c r="E153" t="s">
        <v>2759</v>
      </c>
      <c r="F153" t="s">
        <v>2760</v>
      </c>
      <c r="G153" t="s">
        <v>1740</v>
      </c>
      <c r="H153" t="s">
        <v>2447</v>
      </c>
    </row>
    <row r="154" spans="1:8" ht="11.25">
      <c r="A154">
        <v>153</v>
      </c>
      <c r="B154" t="s">
        <v>1578</v>
      </c>
      <c r="C154" t="s">
        <v>1578</v>
      </c>
      <c r="D154" t="s">
        <v>1579</v>
      </c>
      <c r="E154" t="s">
        <v>2761</v>
      </c>
      <c r="F154" t="s">
        <v>2762</v>
      </c>
      <c r="G154" t="s">
        <v>2693</v>
      </c>
      <c r="H154" t="s">
        <v>2447</v>
      </c>
    </row>
    <row r="155" spans="1:8" ht="11.25">
      <c r="A155">
        <v>154</v>
      </c>
      <c r="B155" t="s">
        <v>1578</v>
      </c>
      <c r="C155" t="s">
        <v>1578</v>
      </c>
      <c r="D155" t="s">
        <v>1579</v>
      </c>
      <c r="E155" t="s">
        <v>2763</v>
      </c>
      <c r="F155" t="s">
        <v>2764</v>
      </c>
      <c r="G155" t="s">
        <v>1741</v>
      </c>
      <c r="H155" t="s">
        <v>2447</v>
      </c>
    </row>
    <row r="156" spans="1:8" ht="11.25">
      <c r="A156">
        <v>155</v>
      </c>
      <c r="B156" t="s">
        <v>1578</v>
      </c>
      <c r="C156" t="s">
        <v>1578</v>
      </c>
      <c r="D156" t="s">
        <v>1579</v>
      </c>
      <c r="E156" t="s">
        <v>2765</v>
      </c>
      <c r="F156" t="s">
        <v>2766</v>
      </c>
      <c r="G156" t="s">
        <v>1740</v>
      </c>
      <c r="H156" t="s">
        <v>2447</v>
      </c>
    </row>
    <row r="157" spans="1:8" ht="11.25">
      <c r="A157">
        <v>156</v>
      </c>
      <c r="B157" t="s">
        <v>1578</v>
      </c>
      <c r="C157" t="s">
        <v>1578</v>
      </c>
      <c r="D157" t="s">
        <v>1579</v>
      </c>
      <c r="E157" t="s">
        <v>2767</v>
      </c>
      <c r="F157" t="s">
        <v>2768</v>
      </c>
      <c r="G157" t="s">
        <v>2693</v>
      </c>
      <c r="H157" t="s">
        <v>2447</v>
      </c>
    </row>
    <row r="158" spans="1:8" ht="11.25">
      <c r="A158">
        <v>157</v>
      </c>
      <c r="B158" t="s">
        <v>1578</v>
      </c>
      <c r="C158" t="s">
        <v>1578</v>
      </c>
      <c r="D158" t="s">
        <v>1579</v>
      </c>
      <c r="E158" t="s">
        <v>2769</v>
      </c>
      <c r="F158" t="s">
        <v>2770</v>
      </c>
      <c r="G158" t="s">
        <v>2678</v>
      </c>
      <c r="H158" t="s">
        <v>2447</v>
      </c>
    </row>
    <row r="159" spans="1:8" ht="11.25">
      <c r="A159">
        <v>158</v>
      </c>
      <c r="B159" t="s">
        <v>1578</v>
      </c>
      <c r="C159" t="s">
        <v>1578</v>
      </c>
      <c r="D159" t="s">
        <v>1579</v>
      </c>
      <c r="E159" t="s">
        <v>2771</v>
      </c>
      <c r="F159" t="s">
        <v>2772</v>
      </c>
      <c r="G159" t="s">
        <v>1741</v>
      </c>
      <c r="H159" t="s">
        <v>2447</v>
      </c>
    </row>
    <row r="160" spans="1:8" ht="11.25">
      <c r="A160">
        <v>159</v>
      </c>
      <c r="B160" t="s">
        <v>1578</v>
      </c>
      <c r="C160" t="s">
        <v>1578</v>
      </c>
      <c r="D160" t="s">
        <v>1579</v>
      </c>
      <c r="E160" t="s">
        <v>2773</v>
      </c>
      <c r="F160" t="s">
        <v>2774</v>
      </c>
      <c r="G160" t="s">
        <v>1741</v>
      </c>
      <c r="H160" t="s">
        <v>2716</v>
      </c>
    </row>
    <row r="161" spans="1:8" ht="11.25">
      <c r="A161">
        <v>160</v>
      </c>
      <c r="B161" t="s">
        <v>1578</v>
      </c>
      <c r="C161" t="s">
        <v>1578</v>
      </c>
      <c r="D161" t="s">
        <v>1579</v>
      </c>
      <c r="E161" t="s">
        <v>2773</v>
      </c>
      <c r="F161" t="s">
        <v>2774</v>
      </c>
      <c r="G161" t="s">
        <v>1741</v>
      </c>
      <c r="H161" t="s">
        <v>2447</v>
      </c>
    </row>
    <row r="162" spans="1:8" ht="11.25">
      <c r="A162">
        <v>161</v>
      </c>
      <c r="B162" t="s">
        <v>1578</v>
      </c>
      <c r="C162" t="s">
        <v>1578</v>
      </c>
      <c r="D162" t="s">
        <v>1579</v>
      </c>
      <c r="E162" t="s">
        <v>2775</v>
      </c>
      <c r="F162" t="s">
        <v>2776</v>
      </c>
      <c r="G162" t="s">
        <v>1741</v>
      </c>
      <c r="H162" t="s">
        <v>2447</v>
      </c>
    </row>
    <row r="163" spans="1:8" ht="11.25">
      <c r="A163">
        <v>162</v>
      </c>
      <c r="B163" t="s">
        <v>1578</v>
      </c>
      <c r="C163" t="s">
        <v>1578</v>
      </c>
      <c r="D163" t="s">
        <v>1579</v>
      </c>
      <c r="E163" t="s">
        <v>2777</v>
      </c>
      <c r="F163" t="s">
        <v>2778</v>
      </c>
      <c r="G163" t="s">
        <v>1741</v>
      </c>
      <c r="H163" t="s">
        <v>2447</v>
      </c>
    </row>
    <row r="164" spans="1:8" ht="11.25">
      <c r="A164">
        <v>163</v>
      </c>
      <c r="B164" t="s">
        <v>1578</v>
      </c>
      <c r="C164" t="s">
        <v>1578</v>
      </c>
      <c r="D164" t="s">
        <v>1579</v>
      </c>
      <c r="E164" t="s">
        <v>2779</v>
      </c>
      <c r="F164" t="s">
        <v>2780</v>
      </c>
      <c r="G164" t="s">
        <v>2678</v>
      </c>
      <c r="H164" t="s">
        <v>2447</v>
      </c>
    </row>
    <row r="165" spans="1:8" ht="11.25">
      <c r="A165">
        <v>164</v>
      </c>
      <c r="B165" t="s">
        <v>1578</v>
      </c>
      <c r="C165" t="s">
        <v>1578</v>
      </c>
      <c r="D165" t="s">
        <v>1579</v>
      </c>
      <c r="E165" t="s">
        <v>2781</v>
      </c>
      <c r="F165" t="s">
        <v>2782</v>
      </c>
      <c r="G165" t="s">
        <v>1740</v>
      </c>
      <c r="H165" t="s">
        <v>2447</v>
      </c>
    </row>
    <row r="166" spans="1:8" ht="11.25">
      <c r="A166">
        <v>165</v>
      </c>
      <c r="B166" t="s">
        <v>1578</v>
      </c>
      <c r="C166" t="s">
        <v>1578</v>
      </c>
      <c r="D166" t="s">
        <v>1579</v>
      </c>
      <c r="E166" t="s">
        <v>2783</v>
      </c>
      <c r="F166" t="s">
        <v>2784</v>
      </c>
      <c r="G166" t="s">
        <v>1740</v>
      </c>
      <c r="H166" t="s">
        <v>2447</v>
      </c>
    </row>
    <row r="167" spans="1:8" ht="11.25">
      <c r="A167">
        <v>166</v>
      </c>
      <c r="B167" t="s">
        <v>1578</v>
      </c>
      <c r="C167" t="s">
        <v>1578</v>
      </c>
      <c r="D167" t="s">
        <v>1579</v>
      </c>
      <c r="E167" t="s">
        <v>2785</v>
      </c>
      <c r="F167" t="s">
        <v>2786</v>
      </c>
      <c r="G167" t="s">
        <v>2678</v>
      </c>
      <c r="H167" t="s">
        <v>2447</v>
      </c>
    </row>
    <row r="168" spans="1:8" ht="11.25">
      <c r="A168">
        <v>167</v>
      </c>
      <c r="B168" t="s">
        <v>1578</v>
      </c>
      <c r="C168" t="s">
        <v>1578</v>
      </c>
      <c r="D168" t="s">
        <v>1579</v>
      </c>
      <c r="E168" t="s">
        <v>2787</v>
      </c>
      <c r="F168" t="s">
        <v>2788</v>
      </c>
      <c r="G168" t="s">
        <v>2681</v>
      </c>
      <c r="H168" t="s">
        <v>1732</v>
      </c>
    </row>
    <row r="169" spans="1:8" ht="11.25">
      <c r="A169">
        <v>168</v>
      </c>
      <c r="B169" t="s">
        <v>1578</v>
      </c>
      <c r="C169" t="s">
        <v>1578</v>
      </c>
      <c r="D169" t="s">
        <v>1579</v>
      </c>
      <c r="E169" t="s">
        <v>2789</v>
      </c>
      <c r="F169" t="s">
        <v>2790</v>
      </c>
      <c r="G169" t="s">
        <v>2678</v>
      </c>
      <c r="H169" t="s">
        <v>2447</v>
      </c>
    </row>
    <row r="170" spans="1:8" ht="11.25">
      <c r="A170">
        <v>169</v>
      </c>
      <c r="B170" t="s">
        <v>1578</v>
      </c>
      <c r="C170" t="s">
        <v>1578</v>
      </c>
      <c r="D170" t="s">
        <v>1579</v>
      </c>
      <c r="E170" t="s">
        <v>2791</v>
      </c>
      <c r="F170" t="s">
        <v>2792</v>
      </c>
      <c r="G170" t="s">
        <v>1741</v>
      </c>
      <c r="H170" t="s">
        <v>2447</v>
      </c>
    </row>
    <row r="171" spans="1:8" ht="11.25">
      <c r="A171">
        <v>170</v>
      </c>
      <c r="B171" t="s">
        <v>1578</v>
      </c>
      <c r="C171" t="s">
        <v>1578</v>
      </c>
      <c r="D171" t="s">
        <v>1579</v>
      </c>
      <c r="E171" t="s">
        <v>2791</v>
      </c>
      <c r="F171" t="s">
        <v>2792</v>
      </c>
      <c r="G171" t="s">
        <v>1741</v>
      </c>
      <c r="H171" t="s">
        <v>2716</v>
      </c>
    </row>
    <row r="172" spans="1:8" ht="11.25">
      <c r="A172">
        <v>171</v>
      </c>
      <c r="B172" t="s">
        <v>1578</v>
      </c>
      <c r="C172" t="s">
        <v>1578</v>
      </c>
      <c r="D172" t="s">
        <v>1579</v>
      </c>
      <c r="E172" t="s">
        <v>2793</v>
      </c>
      <c r="F172" t="s">
        <v>2794</v>
      </c>
      <c r="G172" t="s">
        <v>1740</v>
      </c>
      <c r="H172" t="s">
        <v>2447</v>
      </c>
    </row>
    <row r="173" spans="1:8" ht="11.25">
      <c r="A173">
        <v>172</v>
      </c>
      <c r="B173" t="s">
        <v>1578</v>
      </c>
      <c r="C173" t="s">
        <v>1578</v>
      </c>
      <c r="D173" t="s">
        <v>1579</v>
      </c>
      <c r="E173" t="s">
        <v>2795</v>
      </c>
      <c r="F173" t="s">
        <v>2796</v>
      </c>
      <c r="G173" t="s">
        <v>1741</v>
      </c>
      <c r="H173" t="s">
        <v>2447</v>
      </c>
    </row>
    <row r="174" spans="1:8" ht="11.25">
      <c r="A174">
        <v>173</v>
      </c>
      <c r="B174" t="s">
        <v>1578</v>
      </c>
      <c r="C174" t="s">
        <v>1578</v>
      </c>
      <c r="D174" t="s">
        <v>1579</v>
      </c>
      <c r="E174" t="s">
        <v>2797</v>
      </c>
      <c r="F174" t="s">
        <v>2798</v>
      </c>
      <c r="G174" t="s">
        <v>1741</v>
      </c>
      <c r="H174" t="s">
        <v>2447</v>
      </c>
    </row>
    <row r="175" spans="1:8" ht="11.25">
      <c r="A175">
        <v>174</v>
      </c>
      <c r="B175" t="s">
        <v>1578</v>
      </c>
      <c r="C175" t="s">
        <v>1578</v>
      </c>
      <c r="D175" t="s">
        <v>1579</v>
      </c>
      <c r="E175" t="s">
        <v>2799</v>
      </c>
      <c r="F175" t="s">
        <v>2800</v>
      </c>
      <c r="G175" t="s">
        <v>1740</v>
      </c>
      <c r="H175" t="s">
        <v>2447</v>
      </c>
    </row>
    <row r="176" spans="1:8" ht="11.25">
      <c r="A176">
        <v>175</v>
      </c>
      <c r="B176" t="s">
        <v>1578</v>
      </c>
      <c r="C176" t="s">
        <v>1578</v>
      </c>
      <c r="D176" t="s">
        <v>1579</v>
      </c>
      <c r="E176" t="s">
        <v>2801</v>
      </c>
      <c r="F176" t="s">
        <v>2802</v>
      </c>
      <c r="G176" t="s">
        <v>1741</v>
      </c>
      <c r="H176" t="s">
        <v>2447</v>
      </c>
    </row>
    <row r="177" spans="1:8" ht="11.25">
      <c r="A177">
        <v>176</v>
      </c>
      <c r="B177" t="s">
        <v>1578</v>
      </c>
      <c r="C177" t="s">
        <v>1578</v>
      </c>
      <c r="D177" t="s">
        <v>1579</v>
      </c>
      <c r="E177" t="s">
        <v>2803</v>
      </c>
      <c r="F177" t="s">
        <v>2804</v>
      </c>
      <c r="G177" t="s">
        <v>2678</v>
      </c>
      <c r="H177" t="s">
        <v>2447</v>
      </c>
    </row>
    <row r="178" spans="1:8" ht="11.25">
      <c r="A178">
        <v>177</v>
      </c>
      <c r="B178" t="s">
        <v>1578</v>
      </c>
      <c r="C178" t="s">
        <v>1578</v>
      </c>
      <c r="D178" t="s">
        <v>1579</v>
      </c>
      <c r="E178" t="s">
        <v>2805</v>
      </c>
      <c r="F178" t="s">
        <v>2806</v>
      </c>
      <c r="G178" t="s">
        <v>2678</v>
      </c>
      <c r="H178" t="s">
        <v>2447</v>
      </c>
    </row>
    <row r="179" spans="1:8" ht="11.25">
      <c r="A179">
        <v>178</v>
      </c>
      <c r="B179" t="s">
        <v>1578</v>
      </c>
      <c r="C179" t="s">
        <v>1578</v>
      </c>
      <c r="D179" t="s">
        <v>1579</v>
      </c>
      <c r="E179" t="s">
        <v>2807</v>
      </c>
      <c r="F179" t="s">
        <v>2808</v>
      </c>
      <c r="G179" t="s">
        <v>1741</v>
      </c>
      <c r="H179" t="s">
        <v>2447</v>
      </c>
    </row>
    <row r="180" spans="1:8" ht="11.25">
      <c r="A180">
        <v>179</v>
      </c>
      <c r="B180" t="s">
        <v>1578</v>
      </c>
      <c r="C180" t="s">
        <v>1578</v>
      </c>
      <c r="D180" t="s">
        <v>1579</v>
      </c>
      <c r="E180" t="s">
        <v>2809</v>
      </c>
      <c r="F180" t="s">
        <v>2810</v>
      </c>
      <c r="G180" t="s">
        <v>1741</v>
      </c>
      <c r="H180" t="s">
        <v>2447</v>
      </c>
    </row>
    <row r="181" spans="1:8" ht="11.25">
      <c r="A181">
        <v>180</v>
      </c>
      <c r="B181" t="s">
        <v>1578</v>
      </c>
      <c r="C181" t="s">
        <v>1578</v>
      </c>
      <c r="D181" t="s">
        <v>1579</v>
      </c>
      <c r="E181" t="s">
        <v>2811</v>
      </c>
      <c r="F181" t="s">
        <v>2812</v>
      </c>
      <c r="G181" t="s">
        <v>1740</v>
      </c>
      <c r="H181" t="s">
        <v>2447</v>
      </c>
    </row>
    <row r="182" spans="1:8" ht="11.25">
      <c r="A182">
        <v>181</v>
      </c>
      <c r="B182" t="s">
        <v>1578</v>
      </c>
      <c r="C182" t="s">
        <v>1578</v>
      </c>
      <c r="D182" t="s">
        <v>1579</v>
      </c>
      <c r="E182" t="s">
        <v>2813</v>
      </c>
      <c r="F182" t="s">
        <v>2814</v>
      </c>
      <c r="G182" t="s">
        <v>1741</v>
      </c>
      <c r="H182" t="s">
        <v>2447</v>
      </c>
    </row>
    <row r="183" spans="1:8" ht="11.25">
      <c r="A183">
        <v>182</v>
      </c>
      <c r="B183" t="s">
        <v>1578</v>
      </c>
      <c r="C183" t="s">
        <v>1578</v>
      </c>
      <c r="D183" t="s">
        <v>1579</v>
      </c>
      <c r="E183" t="s">
        <v>2815</v>
      </c>
      <c r="F183" t="s">
        <v>2816</v>
      </c>
      <c r="G183" t="s">
        <v>2678</v>
      </c>
      <c r="H183" t="s">
        <v>2447</v>
      </c>
    </row>
    <row r="184" spans="1:8" ht="11.25">
      <c r="A184">
        <v>183</v>
      </c>
      <c r="B184" t="s">
        <v>1578</v>
      </c>
      <c r="C184" t="s">
        <v>1578</v>
      </c>
      <c r="D184" t="s">
        <v>1579</v>
      </c>
      <c r="E184" t="s">
        <v>2817</v>
      </c>
      <c r="F184" t="s">
        <v>2818</v>
      </c>
      <c r="G184" t="s">
        <v>1743</v>
      </c>
      <c r="H184" t="s">
        <v>2447</v>
      </c>
    </row>
    <row r="185" spans="1:8" ht="11.25">
      <c r="A185">
        <v>184</v>
      </c>
      <c r="B185" t="s">
        <v>1578</v>
      </c>
      <c r="C185" t="s">
        <v>1578</v>
      </c>
      <c r="D185" t="s">
        <v>1579</v>
      </c>
      <c r="E185" t="s">
        <v>2817</v>
      </c>
      <c r="F185" t="s">
        <v>2818</v>
      </c>
      <c r="G185" t="s">
        <v>1743</v>
      </c>
      <c r="H185" t="s">
        <v>2716</v>
      </c>
    </row>
    <row r="186" spans="1:8" ht="11.25">
      <c r="A186">
        <v>185</v>
      </c>
      <c r="B186" t="s">
        <v>1578</v>
      </c>
      <c r="C186" t="s">
        <v>1578</v>
      </c>
      <c r="D186" t="s">
        <v>1579</v>
      </c>
      <c r="E186" t="s">
        <v>2819</v>
      </c>
      <c r="F186" t="s">
        <v>2820</v>
      </c>
      <c r="G186" t="s">
        <v>2693</v>
      </c>
      <c r="H186" t="s">
        <v>2447</v>
      </c>
    </row>
    <row r="187" spans="1:8" ht="11.25">
      <c r="A187">
        <v>186</v>
      </c>
      <c r="B187" t="s">
        <v>1578</v>
      </c>
      <c r="C187" t="s">
        <v>1578</v>
      </c>
      <c r="D187" t="s">
        <v>1579</v>
      </c>
      <c r="E187" t="s">
        <v>2821</v>
      </c>
      <c r="F187" t="s">
        <v>2822</v>
      </c>
      <c r="G187" t="s">
        <v>2681</v>
      </c>
      <c r="H187" t="s">
        <v>2447</v>
      </c>
    </row>
    <row r="188" spans="1:8" ht="11.25">
      <c r="A188">
        <v>187</v>
      </c>
      <c r="B188" t="s">
        <v>1578</v>
      </c>
      <c r="C188" t="s">
        <v>1578</v>
      </c>
      <c r="D188" t="s">
        <v>1579</v>
      </c>
      <c r="E188" t="s">
        <v>2823</v>
      </c>
      <c r="F188" t="s">
        <v>2824</v>
      </c>
      <c r="G188" t="s">
        <v>2678</v>
      </c>
      <c r="H188" t="s">
        <v>2447</v>
      </c>
    </row>
    <row r="189" spans="1:8" ht="11.25">
      <c r="A189">
        <v>188</v>
      </c>
      <c r="B189" t="s">
        <v>1578</v>
      </c>
      <c r="C189" t="s">
        <v>1578</v>
      </c>
      <c r="D189" t="s">
        <v>1579</v>
      </c>
      <c r="E189" t="s">
        <v>2825</v>
      </c>
      <c r="F189" t="s">
        <v>2826</v>
      </c>
      <c r="G189" t="s">
        <v>1741</v>
      </c>
      <c r="H189" t="s">
        <v>2447</v>
      </c>
    </row>
    <row r="190" spans="1:8" ht="11.25">
      <c r="A190">
        <v>189</v>
      </c>
      <c r="B190" t="s">
        <v>1578</v>
      </c>
      <c r="C190" t="s">
        <v>1578</v>
      </c>
      <c r="D190" t="s">
        <v>1579</v>
      </c>
      <c r="E190" t="s">
        <v>2827</v>
      </c>
      <c r="F190" t="s">
        <v>2828</v>
      </c>
      <c r="G190" t="s">
        <v>2690</v>
      </c>
      <c r="H190" t="s">
        <v>2447</v>
      </c>
    </row>
    <row r="191" spans="1:8" ht="11.25">
      <c r="A191">
        <v>190</v>
      </c>
      <c r="B191" t="s">
        <v>1578</v>
      </c>
      <c r="C191" t="s">
        <v>1578</v>
      </c>
      <c r="D191" t="s">
        <v>1579</v>
      </c>
      <c r="E191" t="s">
        <v>2829</v>
      </c>
      <c r="F191" t="s">
        <v>2830</v>
      </c>
      <c r="G191" t="s">
        <v>2678</v>
      </c>
      <c r="H191" t="s">
        <v>2447</v>
      </c>
    </row>
    <row r="192" spans="1:8" ht="11.25">
      <c r="A192">
        <v>191</v>
      </c>
      <c r="B192" t="s">
        <v>1578</v>
      </c>
      <c r="C192" t="s">
        <v>1578</v>
      </c>
      <c r="D192" t="s">
        <v>1579</v>
      </c>
      <c r="E192" t="s">
        <v>2829</v>
      </c>
      <c r="F192" t="s">
        <v>2830</v>
      </c>
      <c r="G192" t="s">
        <v>2678</v>
      </c>
      <c r="H192" t="s">
        <v>2716</v>
      </c>
    </row>
    <row r="193" spans="1:8" ht="11.25">
      <c r="A193">
        <v>192</v>
      </c>
      <c r="B193" t="s">
        <v>1578</v>
      </c>
      <c r="C193" t="s">
        <v>1578</v>
      </c>
      <c r="D193" t="s">
        <v>1579</v>
      </c>
      <c r="E193" t="s">
        <v>2831</v>
      </c>
      <c r="F193" t="s">
        <v>2832</v>
      </c>
      <c r="G193" t="s">
        <v>2690</v>
      </c>
      <c r="H193" t="s">
        <v>2447</v>
      </c>
    </row>
    <row r="194" spans="1:8" ht="11.25">
      <c r="A194">
        <v>193</v>
      </c>
      <c r="B194" t="s">
        <v>1578</v>
      </c>
      <c r="C194" t="s">
        <v>1578</v>
      </c>
      <c r="D194" t="s">
        <v>1579</v>
      </c>
      <c r="E194" t="s">
        <v>2831</v>
      </c>
      <c r="F194" t="s">
        <v>2832</v>
      </c>
      <c r="G194" t="s">
        <v>2690</v>
      </c>
      <c r="H194" t="s">
        <v>2716</v>
      </c>
    </row>
    <row r="195" spans="1:8" ht="11.25">
      <c r="A195">
        <v>194</v>
      </c>
      <c r="B195" t="s">
        <v>1578</v>
      </c>
      <c r="C195" t="s">
        <v>1578</v>
      </c>
      <c r="D195" t="s">
        <v>1579</v>
      </c>
      <c r="E195" t="s">
        <v>2833</v>
      </c>
      <c r="F195" t="s">
        <v>2834</v>
      </c>
      <c r="G195" t="s">
        <v>1741</v>
      </c>
      <c r="H195" t="s">
        <v>2447</v>
      </c>
    </row>
    <row r="196" spans="1:8" ht="11.25">
      <c r="A196">
        <v>195</v>
      </c>
      <c r="B196" t="s">
        <v>1578</v>
      </c>
      <c r="C196" t="s">
        <v>1578</v>
      </c>
      <c r="D196" t="s">
        <v>1579</v>
      </c>
      <c r="E196" t="s">
        <v>2835</v>
      </c>
      <c r="F196" t="s">
        <v>2836</v>
      </c>
      <c r="G196" t="s">
        <v>2693</v>
      </c>
      <c r="H196" t="s">
        <v>2447</v>
      </c>
    </row>
    <row r="197" spans="1:8" ht="11.25">
      <c r="A197">
        <v>196</v>
      </c>
      <c r="B197" t="s">
        <v>1578</v>
      </c>
      <c r="C197" t="s">
        <v>1578</v>
      </c>
      <c r="D197" t="s">
        <v>1579</v>
      </c>
      <c r="E197" t="s">
        <v>2837</v>
      </c>
      <c r="F197" t="s">
        <v>2838</v>
      </c>
      <c r="G197" t="s">
        <v>2678</v>
      </c>
      <c r="H197" t="s">
        <v>2447</v>
      </c>
    </row>
    <row r="198" spans="1:8" ht="11.25">
      <c r="A198">
        <v>197</v>
      </c>
      <c r="B198" t="s">
        <v>1578</v>
      </c>
      <c r="C198" t="s">
        <v>1578</v>
      </c>
      <c r="D198" t="s">
        <v>1579</v>
      </c>
      <c r="E198" t="s">
        <v>2837</v>
      </c>
      <c r="F198" t="s">
        <v>2838</v>
      </c>
      <c r="G198" t="s">
        <v>2678</v>
      </c>
      <c r="H198" t="s">
        <v>2716</v>
      </c>
    </row>
    <row r="199" spans="1:8" ht="11.25">
      <c r="A199">
        <v>198</v>
      </c>
      <c r="B199" t="s">
        <v>1578</v>
      </c>
      <c r="C199" t="s">
        <v>1578</v>
      </c>
      <c r="D199" t="s">
        <v>1579</v>
      </c>
      <c r="E199" t="s">
        <v>2839</v>
      </c>
      <c r="F199" t="s">
        <v>2840</v>
      </c>
      <c r="G199" t="s">
        <v>2693</v>
      </c>
      <c r="H199" t="s">
        <v>2447</v>
      </c>
    </row>
    <row r="200" spans="1:8" ht="11.25">
      <c r="A200">
        <v>199</v>
      </c>
      <c r="B200" t="s">
        <v>1578</v>
      </c>
      <c r="C200" t="s">
        <v>1578</v>
      </c>
      <c r="D200" t="s">
        <v>1579</v>
      </c>
      <c r="E200" t="s">
        <v>2841</v>
      </c>
      <c r="F200" t="s">
        <v>2842</v>
      </c>
      <c r="G200" t="s">
        <v>1741</v>
      </c>
      <c r="H200" t="s">
        <v>2447</v>
      </c>
    </row>
    <row r="201" spans="1:8" ht="11.25">
      <c r="A201">
        <v>200</v>
      </c>
      <c r="B201" t="s">
        <v>1578</v>
      </c>
      <c r="C201" t="s">
        <v>1578</v>
      </c>
      <c r="D201" t="s">
        <v>1579</v>
      </c>
      <c r="E201" t="s">
        <v>2843</v>
      </c>
      <c r="F201" t="s">
        <v>2844</v>
      </c>
      <c r="G201" t="s">
        <v>1741</v>
      </c>
      <c r="H201" t="s">
        <v>2447</v>
      </c>
    </row>
    <row r="202" spans="1:8" ht="11.25">
      <c r="A202">
        <v>201</v>
      </c>
      <c r="B202" t="s">
        <v>1578</v>
      </c>
      <c r="C202" t="s">
        <v>1578</v>
      </c>
      <c r="D202" t="s">
        <v>1579</v>
      </c>
      <c r="E202" t="s">
        <v>2845</v>
      </c>
      <c r="F202" t="s">
        <v>2846</v>
      </c>
      <c r="G202" t="s">
        <v>1740</v>
      </c>
      <c r="H202" t="s">
        <v>2447</v>
      </c>
    </row>
    <row r="203" spans="1:8" ht="11.25">
      <c r="A203">
        <v>202</v>
      </c>
      <c r="B203" t="s">
        <v>1578</v>
      </c>
      <c r="C203" t="s">
        <v>1578</v>
      </c>
      <c r="D203" t="s">
        <v>1579</v>
      </c>
      <c r="E203" t="s">
        <v>2845</v>
      </c>
      <c r="F203" t="s">
        <v>2846</v>
      </c>
      <c r="G203" t="s">
        <v>1740</v>
      </c>
      <c r="H203" t="s">
        <v>2716</v>
      </c>
    </row>
    <row r="204" spans="1:8" ht="11.25">
      <c r="A204">
        <v>203</v>
      </c>
      <c r="B204" t="s">
        <v>1578</v>
      </c>
      <c r="C204" t="s">
        <v>1578</v>
      </c>
      <c r="D204" t="s">
        <v>1579</v>
      </c>
      <c r="E204" t="s">
        <v>2847</v>
      </c>
      <c r="F204" t="s">
        <v>2848</v>
      </c>
      <c r="G204" t="s">
        <v>1741</v>
      </c>
      <c r="H204" t="s">
        <v>2447</v>
      </c>
    </row>
    <row r="205" spans="1:8" ht="11.25">
      <c r="A205">
        <v>204</v>
      </c>
      <c r="B205" t="s">
        <v>1578</v>
      </c>
      <c r="C205" t="s">
        <v>1578</v>
      </c>
      <c r="D205" t="s">
        <v>1579</v>
      </c>
      <c r="E205" t="s">
        <v>2847</v>
      </c>
      <c r="F205" t="s">
        <v>2848</v>
      </c>
      <c r="G205" t="s">
        <v>1741</v>
      </c>
      <c r="H205" t="s">
        <v>2716</v>
      </c>
    </row>
    <row r="206" spans="1:8" ht="11.25">
      <c r="A206">
        <v>205</v>
      </c>
      <c r="B206" t="s">
        <v>1578</v>
      </c>
      <c r="C206" t="s">
        <v>1578</v>
      </c>
      <c r="D206" t="s">
        <v>1579</v>
      </c>
      <c r="E206" t="s">
        <v>2849</v>
      </c>
      <c r="F206" t="s">
        <v>2850</v>
      </c>
      <c r="G206" t="s">
        <v>2693</v>
      </c>
      <c r="H206" t="s">
        <v>2447</v>
      </c>
    </row>
    <row r="207" spans="1:8" ht="11.25">
      <c r="A207">
        <v>206</v>
      </c>
      <c r="B207" t="s">
        <v>1578</v>
      </c>
      <c r="C207" t="s">
        <v>1578</v>
      </c>
      <c r="D207" t="s">
        <v>1579</v>
      </c>
      <c r="E207" t="s">
        <v>2851</v>
      </c>
      <c r="F207" t="s">
        <v>2852</v>
      </c>
      <c r="G207" t="s">
        <v>2678</v>
      </c>
      <c r="H207" t="s">
        <v>2447</v>
      </c>
    </row>
    <row r="208" spans="1:8" ht="11.25">
      <c r="A208">
        <v>207</v>
      </c>
      <c r="B208" t="s">
        <v>1578</v>
      </c>
      <c r="C208" t="s">
        <v>1578</v>
      </c>
      <c r="D208" t="s">
        <v>1579</v>
      </c>
      <c r="E208" t="s">
        <v>2853</v>
      </c>
      <c r="F208" t="s">
        <v>2854</v>
      </c>
      <c r="G208" t="s">
        <v>2693</v>
      </c>
      <c r="H208" t="s">
        <v>2447</v>
      </c>
    </row>
    <row r="209" spans="1:8" ht="11.25">
      <c r="A209">
        <v>208</v>
      </c>
      <c r="B209" t="s">
        <v>1578</v>
      </c>
      <c r="C209" t="s">
        <v>1578</v>
      </c>
      <c r="D209" t="s">
        <v>1579</v>
      </c>
      <c r="E209" t="s">
        <v>2855</v>
      </c>
      <c r="F209" t="s">
        <v>2856</v>
      </c>
      <c r="G209" t="s">
        <v>1743</v>
      </c>
      <c r="H209" t="s">
        <v>2447</v>
      </c>
    </row>
    <row r="210" spans="1:8" ht="11.25">
      <c r="A210">
        <v>209</v>
      </c>
      <c r="B210" t="s">
        <v>1578</v>
      </c>
      <c r="C210" t="s">
        <v>1578</v>
      </c>
      <c r="D210" t="s">
        <v>1579</v>
      </c>
      <c r="E210" t="s">
        <v>2857</v>
      </c>
      <c r="F210" t="s">
        <v>2858</v>
      </c>
      <c r="G210" t="s">
        <v>2693</v>
      </c>
      <c r="H210" t="s">
        <v>2447</v>
      </c>
    </row>
    <row r="211" spans="1:8" ht="11.25">
      <c r="A211">
        <v>210</v>
      </c>
      <c r="B211" t="s">
        <v>1578</v>
      </c>
      <c r="C211" t="s">
        <v>1578</v>
      </c>
      <c r="D211" t="s">
        <v>1579</v>
      </c>
      <c r="E211" t="s">
        <v>2859</v>
      </c>
      <c r="F211" t="s">
        <v>2860</v>
      </c>
      <c r="G211" t="s">
        <v>2690</v>
      </c>
      <c r="H211" t="s">
        <v>2447</v>
      </c>
    </row>
    <row r="212" spans="1:8" ht="11.25">
      <c r="A212">
        <v>211</v>
      </c>
      <c r="B212" t="s">
        <v>1578</v>
      </c>
      <c r="C212" t="s">
        <v>1578</v>
      </c>
      <c r="D212" t="s">
        <v>1579</v>
      </c>
      <c r="E212" t="s">
        <v>2861</v>
      </c>
      <c r="F212" t="s">
        <v>2862</v>
      </c>
      <c r="G212" t="s">
        <v>2678</v>
      </c>
      <c r="H212" t="s">
        <v>2447</v>
      </c>
    </row>
    <row r="213" spans="1:8" ht="11.25">
      <c r="A213">
        <v>212</v>
      </c>
      <c r="B213" t="s">
        <v>1578</v>
      </c>
      <c r="C213" t="s">
        <v>1578</v>
      </c>
      <c r="D213" t="s">
        <v>1579</v>
      </c>
      <c r="E213" t="s">
        <v>2863</v>
      </c>
      <c r="F213" t="s">
        <v>2864</v>
      </c>
      <c r="G213" t="s">
        <v>1740</v>
      </c>
      <c r="H213" t="s">
        <v>1732</v>
      </c>
    </row>
    <row r="214" spans="1:8" ht="11.25">
      <c r="A214">
        <v>213</v>
      </c>
      <c r="B214" t="s">
        <v>1578</v>
      </c>
      <c r="C214" t="s">
        <v>1578</v>
      </c>
      <c r="D214" t="s">
        <v>1579</v>
      </c>
      <c r="E214" t="s">
        <v>2865</v>
      </c>
      <c r="F214" t="s">
        <v>2866</v>
      </c>
      <c r="G214" t="s">
        <v>1740</v>
      </c>
      <c r="H214" t="s">
        <v>2447</v>
      </c>
    </row>
    <row r="215" spans="1:8" ht="11.25">
      <c r="A215">
        <v>214</v>
      </c>
      <c r="B215" t="s">
        <v>1578</v>
      </c>
      <c r="C215" t="s">
        <v>1578</v>
      </c>
      <c r="D215" t="s">
        <v>1579</v>
      </c>
      <c r="E215" t="s">
        <v>2867</v>
      </c>
      <c r="F215" t="s">
        <v>2868</v>
      </c>
      <c r="G215" t="s">
        <v>1741</v>
      </c>
      <c r="H215" t="s">
        <v>2447</v>
      </c>
    </row>
    <row r="216" spans="1:8" ht="11.25">
      <c r="A216">
        <v>215</v>
      </c>
      <c r="B216" t="s">
        <v>1578</v>
      </c>
      <c r="C216" t="s">
        <v>1578</v>
      </c>
      <c r="D216" t="s">
        <v>1579</v>
      </c>
      <c r="E216" t="s">
        <v>2869</v>
      </c>
      <c r="F216" t="s">
        <v>2870</v>
      </c>
      <c r="G216" t="s">
        <v>2693</v>
      </c>
      <c r="H216" t="s">
        <v>2447</v>
      </c>
    </row>
    <row r="217" spans="1:8" ht="11.25">
      <c r="A217">
        <v>216</v>
      </c>
      <c r="B217" t="s">
        <v>1578</v>
      </c>
      <c r="C217" t="s">
        <v>1578</v>
      </c>
      <c r="D217" t="s">
        <v>1579</v>
      </c>
      <c r="E217" t="s">
        <v>2871</v>
      </c>
      <c r="F217" t="s">
        <v>2872</v>
      </c>
      <c r="G217" t="s">
        <v>2690</v>
      </c>
      <c r="H217" t="s">
        <v>2447</v>
      </c>
    </row>
    <row r="218" spans="1:8" ht="11.25">
      <c r="A218">
        <v>217</v>
      </c>
      <c r="B218" t="s">
        <v>1578</v>
      </c>
      <c r="C218" t="s">
        <v>1578</v>
      </c>
      <c r="D218" t="s">
        <v>1579</v>
      </c>
      <c r="E218" t="s">
        <v>2873</v>
      </c>
      <c r="F218" t="s">
        <v>2874</v>
      </c>
      <c r="G218" t="s">
        <v>1741</v>
      </c>
      <c r="H218" t="s">
        <v>2447</v>
      </c>
    </row>
    <row r="219" spans="1:8" ht="11.25">
      <c r="A219">
        <v>218</v>
      </c>
      <c r="B219" t="s">
        <v>1578</v>
      </c>
      <c r="C219" t="s">
        <v>1578</v>
      </c>
      <c r="D219" t="s">
        <v>1579</v>
      </c>
      <c r="E219" t="s">
        <v>2873</v>
      </c>
      <c r="F219" t="s">
        <v>2874</v>
      </c>
      <c r="G219" t="s">
        <v>1741</v>
      </c>
      <c r="H219" t="s">
        <v>2716</v>
      </c>
    </row>
    <row r="220" spans="1:8" ht="11.25">
      <c r="A220">
        <v>219</v>
      </c>
      <c r="B220" t="s">
        <v>1578</v>
      </c>
      <c r="C220" t="s">
        <v>1578</v>
      </c>
      <c r="D220" t="s">
        <v>1579</v>
      </c>
      <c r="E220" t="s">
        <v>2875</v>
      </c>
      <c r="F220" t="s">
        <v>2876</v>
      </c>
      <c r="G220" t="s">
        <v>1740</v>
      </c>
      <c r="H220" t="s">
        <v>2447</v>
      </c>
    </row>
    <row r="221" spans="1:8" ht="11.25">
      <c r="A221">
        <v>220</v>
      </c>
      <c r="B221" t="s">
        <v>1578</v>
      </c>
      <c r="C221" t="s">
        <v>1578</v>
      </c>
      <c r="D221" t="s">
        <v>1579</v>
      </c>
      <c r="E221" t="s">
        <v>2877</v>
      </c>
      <c r="F221" t="s">
        <v>2878</v>
      </c>
      <c r="G221" t="s">
        <v>2678</v>
      </c>
      <c r="H221" t="s">
        <v>2447</v>
      </c>
    </row>
    <row r="222" spans="1:8" ht="11.25">
      <c r="A222">
        <v>221</v>
      </c>
      <c r="B222" t="s">
        <v>1578</v>
      </c>
      <c r="C222" t="s">
        <v>1578</v>
      </c>
      <c r="D222" t="s">
        <v>1579</v>
      </c>
      <c r="E222" t="s">
        <v>2879</v>
      </c>
      <c r="F222" t="s">
        <v>2880</v>
      </c>
      <c r="G222" t="s">
        <v>1740</v>
      </c>
      <c r="H222" t="s">
        <v>2447</v>
      </c>
    </row>
    <row r="223" spans="1:8" ht="11.25">
      <c r="A223">
        <v>222</v>
      </c>
      <c r="B223" t="s">
        <v>1578</v>
      </c>
      <c r="C223" t="s">
        <v>1578</v>
      </c>
      <c r="D223" t="s">
        <v>1579</v>
      </c>
      <c r="E223" t="s">
        <v>2881</v>
      </c>
      <c r="F223" t="s">
        <v>2882</v>
      </c>
      <c r="G223" t="s">
        <v>1740</v>
      </c>
      <c r="H223" t="s">
        <v>2447</v>
      </c>
    </row>
    <row r="224" spans="1:8" ht="11.25">
      <c r="A224">
        <v>223</v>
      </c>
      <c r="B224" t="s">
        <v>1578</v>
      </c>
      <c r="C224" t="s">
        <v>1578</v>
      </c>
      <c r="D224" t="s">
        <v>1579</v>
      </c>
      <c r="E224" t="s">
        <v>2883</v>
      </c>
      <c r="F224" t="s">
        <v>2884</v>
      </c>
      <c r="G224" t="s">
        <v>1741</v>
      </c>
      <c r="H224" t="s">
        <v>2447</v>
      </c>
    </row>
    <row r="225" spans="1:8" ht="11.25">
      <c r="A225">
        <v>224</v>
      </c>
      <c r="B225" t="s">
        <v>1578</v>
      </c>
      <c r="C225" t="s">
        <v>1578</v>
      </c>
      <c r="D225" t="s">
        <v>1579</v>
      </c>
      <c r="E225" t="s">
        <v>2885</v>
      </c>
      <c r="F225" t="s">
        <v>2886</v>
      </c>
      <c r="G225" t="s">
        <v>2681</v>
      </c>
      <c r="H225" t="s">
        <v>2447</v>
      </c>
    </row>
    <row r="226" spans="1:8" ht="11.25">
      <c r="A226">
        <v>225</v>
      </c>
      <c r="B226" t="s">
        <v>1578</v>
      </c>
      <c r="C226" t="s">
        <v>1578</v>
      </c>
      <c r="D226" t="s">
        <v>1579</v>
      </c>
      <c r="E226" t="s">
        <v>2885</v>
      </c>
      <c r="F226" t="s">
        <v>2886</v>
      </c>
      <c r="G226" t="s">
        <v>2681</v>
      </c>
      <c r="H226" t="s">
        <v>2716</v>
      </c>
    </row>
    <row r="227" spans="1:8" ht="11.25">
      <c r="A227">
        <v>226</v>
      </c>
      <c r="B227" t="s">
        <v>1578</v>
      </c>
      <c r="C227" t="s">
        <v>1578</v>
      </c>
      <c r="D227" t="s">
        <v>1579</v>
      </c>
      <c r="E227" t="s">
        <v>2887</v>
      </c>
      <c r="F227" t="s">
        <v>2888</v>
      </c>
      <c r="G227" t="s">
        <v>2690</v>
      </c>
      <c r="H227" t="s">
        <v>2447</v>
      </c>
    </row>
    <row r="228" spans="1:8" ht="11.25">
      <c r="A228">
        <v>227</v>
      </c>
      <c r="B228" t="s">
        <v>1578</v>
      </c>
      <c r="C228" t="s">
        <v>1578</v>
      </c>
      <c r="D228" t="s">
        <v>1579</v>
      </c>
      <c r="E228" t="s">
        <v>2889</v>
      </c>
      <c r="F228" t="s">
        <v>2890</v>
      </c>
      <c r="G228" t="s">
        <v>1740</v>
      </c>
      <c r="H228" t="s">
        <v>2447</v>
      </c>
    </row>
    <row r="229" spans="1:8" ht="11.25">
      <c r="A229">
        <v>228</v>
      </c>
      <c r="B229" t="s">
        <v>1578</v>
      </c>
      <c r="C229" t="s">
        <v>1578</v>
      </c>
      <c r="D229" t="s">
        <v>1579</v>
      </c>
      <c r="E229" t="s">
        <v>2572</v>
      </c>
      <c r="F229" t="s">
        <v>2891</v>
      </c>
      <c r="G229" t="s">
        <v>1741</v>
      </c>
      <c r="H229" t="s">
        <v>2447</v>
      </c>
    </row>
    <row r="230" spans="1:8" ht="11.25">
      <c r="A230">
        <v>229</v>
      </c>
      <c r="B230" t="s">
        <v>1578</v>
      </c>
      <c r="C230" t="s">
        <v>1578</v>
      </c>
      <c r="D230" t="s">
        <v>1579</v>
      </c>
      <c r="E230" t="s">
        <v>2892</v>
      </c>
      <c r="F230" t="s">
        <v>2893</v>
      </c>
      <c r="G230" t="s">
        <v>1740</v>
      </c>
      <c r="H230" t="s">
        <v>2447</v>
      </c>
    </row>
    <row r="231" spans="1:8" ht="11.25">
      <c r="A231">
        <v>230</v>
      </c>
      <c r="B231" t="s">
        <v>1578</v>
      </c>
      <c r="C231" t="s">
        <v>1578</v>
      </c>
      <c r="D231" t="s">
        <v>1579</v>
      </c>
      <c r="E231" t="s">
        <v>2894</v>
      </c>
      <c r="F231" t="s">
        <v>2895</v>
      </c>
      <c r="G231" t="s">
        <v>2693</v>
      </c>
      <c r="H231" t="s">
        <v>2447</v>
      </c>
    </row>
    <row r="232" spans="1:8" ht="11.25">
      <c r="A232">
        <v>231</v>
      </c>
      <c r="B232" t="s">
        <v>1578</v>
      </c>
      <c r="C232" t="s">
        <v>1578</v>
      </c>
      <c r="D232" t="s">
        <v>1579</v>
      </c>
      <c r="E232" t="s">
        <v>2894</v>
      </c>
      <c r="F232" t="s">
        <v>2895</v>
      </c>
      <c r="G232" t="s">
        <v>2693</v>
      </c>
      <c r="H232" t="s">
        <v>2716</v>
      </c>
    </row>
    <row r="233" spans="1:8" ht="11.25">
      <c r="A233">
        <v>232</v>
      </c>
      <c r="B233" t="s">
        <v>1578</v>
      </c>
      <c r="C233" t="s">
        <v>1578</v>
      </c>
      <c r="D233" t="s">
        <v>1579</v>
      </c>
      <c r="E233" t="s">
        <v>2896</v>
      </c>
      <c r="F233" t="s">
        <v>2897</v>
      </c>
      <c r="G233" t="s">
        <v>1741</v>
      </c>
      <c r="H233" t="s">
        <v>2447</v>
      </c>
    </row>
    <row r="234" spans="1:8" ht="11.25">
      <c r="A234">
        <v>233</v>
      </c>
      <c r="B234" t="s">
        <v>1578</v>
      </c>
      <c r="C234" t="s">
        <v>1578</v>
      </c>
      <c r="D234" t="s">
        <v>1579</v>
      </c>
      <c r="E234" t="s">
        <v>2898</v>
      </c>
      <c r="F234" t="s">
        <v>2899</v>
      </c>
      <c r="G234" t="s">
        <v>2678</v>
      </c>
      <c r="H234" t="s">
        <v>2447</v>
      </c>
    </row>
    <row r="235" spans="1:8" ht="11.25">
      <c r="A235">
        <v>234</v>
      </c>
      <c r="B235" t="s">
        <v>1578</v>
      </c>
      <c r="C235" t="s">
        <v>1578</v>
      </c>
      <c r="D235" t="s">
        <v>1579</v>
      </c>
      <c r="E235" t="s">
        <v>2900</v>
      </c>
      <c r="F235" t="s">
        <v>2901</v>
      </c>
      <c r="G235" t="s">
        <v>2678</v>
      </c>
      <c r="H235" t="s">
        <v>2447</v>
      </c>
    </row>
    <row r="236" spans="1:8" ht="11.25">
      <c r="A236">
        <v>235</v>
      </c>
      <c r="B236" t="s">
        <v>1578</v>
      </c>
      <c r="C236" t="s">
        <v>1578</v>
      </c>
      <c r="D236" t="s">
        <v>1579</v>
      </c>
      <c r="E236" t="s">
        <v>2902</v>
      </c>
      <c r="F236" t="s">
        <v>2903</v>
      </c>
      <c r="G236" t="s">
        <v>2693</v>
      </c>
      <c r="H236" t="s">
        <v>2447</v>
      </c>
    </row>
    <row r="237" spans="1:8" ht="11.25">
      <c r="A237">
        <v>236</v>
      </c>
      <c r="B237" t="s">
        <v>1578</v>
      </c>
      <c r="C237" t="s">
        <v>1578</v>
      </c>
      <c r="D237" t="s">
        <v>1579</v>
      </c>
      <c r="E237" t="s">
        <v>2904</v>
      </c>
      <c r="F237" t="s">
        <v>2905</v>
      </c>
      <c r="G237" t="s">
        <v>1743</v>
      </c>
      <c r="H237" t="s">
        <v>2447</v>
      </c>
    </row>
    <row r="238" spans="1:8" ht="11.25">
      <c r="A238">
        <v>237</v>
      </c>
      <c r="B238" t="s">
        <v>1578</v>
      </c>
      <c r="C238" t="s">
        <v>1578</v>
      </c>
      <c r="D238" t="s">
        <v>1579</v>
      </c>
      <c r="E238" t="s">
        <v>2906</v>
      </c>
      <c r="F238" t="s">
        <v>2907</v>
      </c>
      <c r="G238" t="s">
        <v>2693</v>
      </c>
      <c r="H238" t="s">
        <v>2452</v>
      </c>
    </row>
    <row r="239" spans="1:8" ht="11.25">
      <c r="A239">
        <v>238</v>
      </c>
      <c r="B239" t="s">
        <v>1578</v>
      </c>
      <c r="C239" t="s">
        <v>1578</v>
      </c>
      <c r="D239" t="s">
        <v>1579</v>
      </c>
      <c r="E239" t="s">
        <v>2908</v>
      </c>
      <c r="F239" t="s">
        <v>2909</v>
      </c>
      <c r="G239" t="s">
        <v>2690</v>
      </c>
      <c r="H239" t="s">
        <v>2447</v>
      </c>
    </row>
    <row r="240" spans="1:8" ht="11.25">
      <c r="A240">
        <v>239</v>
      </c>
      <c r="B240" t="s">
        <v>1580</v>
      </c>
      <c r="C240" t="s">
        <v>751</v>
      </c>
      <c r="D240" t="s">
        <v>1581</v>
      </c>
      <c r="E240" t="s">
        <v>2910</v>
      </c>
      <c r="F240" t="s">
        <v>2911</v>
      </c>
      <c r="G240" t="s">
        <v>1746</v>
      </c>
      <c r="H240" t="s">
        <v>2447</v>
      </c>
    </row>
    <row r="241" spans="1:8" ht="11.25">
      <c r="A241">
        <v>240</v>
      </c>
      <c r="B241" t="s">
        <v>1580</v>
      </c>
      <c r="C241" t="s">
        <v>751</v>
      </c>
      <c r="D241" t="s">
        <v>1581</v>
      </c>
      <c r="E241" t="s">
        <v>2912</v>
      </c>
      <c r="F241" t="s">
        <v>2913</v>
      </c>
      <c r="G241" t="s">
        <v>1746</v>
      </c>
      <c r="H241" t="s">
        <v>2452</v>
      </c>
    </row>
    <row r="242" spans="1:8" ht="11.25">
      <c r="A242">
        <v>241</v>
      </c>
      <c r="B242" t="s">
        <v>1580</v>
      </c>
      <c r="C242" t="s">
        <v>751</v>
      </c>
      <c r="D242" t="s">
        <v>1581</v>
      </c>
      <c r="E242" t="s">
        <v>2914</v>
      </c>
      <c r="F242" t="s">
        <v>2915</v>
      </c>
      <c r="G242" t="s">
        <v>1746</v>
      </c>
      <c r="H242" t="s">
        <v>2452</v>
      </c>
    </row>
    <row r="243" spans="1:8" ht="11.25">
      <c r="A243">
        <v>242</v>
      </c>
      <c r="B243" t="s">
        <v>1580</v>
      </c>
      <c r="C243" t="s">
        <v>751</v>
      </c>
      <c r="D243" t="s">
        <v>1581</v>
      </c>
      <c r="E243" t="s">
        <v>2916</v>
      </c>
      <c r="F243" t="s">
        <v>2917</v>
      </c>
      <c r="G243" t="s">
        <v>1746</v>
      </c>
      <c r="H243" t="s">
        <v>2452</v>
      </c>
    </row>
    <row r="244" spans="1:8" ht="11.25">
      <c r="A244">
        <v>243</v>
      </c>
      <c r="B244" t="s">
        <v>1580</v>
      </c>
      <c r="C244" t="s">
        <v>751</v>
      </c>
      <c r="D244" t="s">
        <v>1581</v>
      </c>
      <c r="E244" t="s">
        <v>2918</v>
      </c>
      <c r="F244" t="s">
        <v>2919</v>
      </c>
      <c r="G244" t="s">
        <v>1746</v>
      </c>
      <c r="H244" t="s">
        <v>2452</v>
      </c>
    </row>
    <row r="245" spans="1:8" ht="11.25">
      <c r="A245">
        <v>244</v>
      </c>
      <c r="B245" t="s">
        <v>1580</v>
      </c>
      <c r="C245" t="s">
        <v>751</v>
      </c>
      <c r="D245" t="s">
        <v>1581</v>
      </c>
      <c r="E245" t="s">
        <v>2920</v>
      </c>
      <c r="F245" t="s">
        <v>2921</v>
      </c>
      <c r="G245" t="s">
        <v>1746</v>
      </c>
      <c r="H245" t="s">
        <v>2452</v>
      </c>
    </row>
    <row r="246" spans="1:8" ht="11.25">
      <c r="A246">
        <v>245</v>
      </c>
      <c r="B246" t="s">
        <v>1580</v>
      </c>
      <c r="C246" t="s">
        <v>751</v>
      </c>
      <c r="D246" t="s">
        <v>1581</v>
      </c>
      <c r="E246" t="s">
        <v>1744</v>
      </c>
      <c r="F246" t="s">
        <v>1745</v>
      </c>
      <c r="G246" t="s">
        <v>1746</v>
      </c>
      <c r="H246" t="s">
        <v>1736</v>
      </c>
    </row>
    <row r="247" spans="1:8" ht="11.25">
      <c r="A247">
        <v>246</v>
      </c>
      <c r="B247" t="s">
        <v>1580</v>
      </c>
      <c r="C247" t="s">
        <v>751</v>
      </c>
      <c r="D247" t="s">
        <v>1581</v>
      </c>
      <c r="E247" t="s">
        <v>1744</v>
      </c>
      <c r="F247" t="s">
        <v>1745</v>
      </c>
      <c r="G247" t="s">
        <v>1746</v>
      </c>
      <c r="H247" t="s">
        <v>1732</v>
      </c>
    </row>
    <row r="248" spans="1:8" ht="11.25">
      <c r="A248">
        <v>247</v>
      </c>
      <c r="B248" t="s">
        <v>1580</v>
      </c>
      <c r="C248" t="s">
        <v>751</v>
      </c>
      <c r="D248" t="s">
        <v>1581</v>
      </c>
      <c r="E248" t="s">
        <v>2922</v>
      </c>
      <c r="F248" t="s">
        <v>2923</v>
      </c>
      <c r="G248" t="s">
        <v>1746</v>
      </c>
      <c r="H248" t="s">
        <v>2467</v>
      </c>
    </row>
    <row r="249" spans="1:8" ht="11.25">
      <c r="A249">
        <v>248</v>
      </c>
      <c r="B249" t="s">
        <v>1580</v>
      </c>
      <c r="C249" t="s">
        <v>751</v>
      </c>
      <c r="D249" t="s">
        <v>1581</v>
      </c>
      <c r="E249" t="s">
        <v>2924</v>
      </c>
      <c r="F249" t="s">
        <v>2925</v>
      </c>
      <c r="G249" t="s">
        <v>1746</v>
      </c>
      <c r="H249" t="s">
        <v>2467</v>
      </c>
    </row>
    <row r="250" spans="1:8" ht="11.25">
      <c r="A250">
        <v>249</v>
      </c>
      <c r="B250" t="s">
        <v>1580</v>
      </c>
      <c r="C250" t="s">
        <v>751</v>
      </c>
      <c r="D250" t="s">
        <v>1581</v>
      </c>
      <c r="E250" t="s">
        <v>2926</v>
      </c>
      <c r="F250" t="s">
        <v>2927</v>
      </c>
      <c r="G250" t="s">
        <v>1746</v>
      </c>
      <c r="H250" t="s">
        <v>2467</v>
      </c>
    </row>
    <row r="251" spans="1:8" ht="11.25">
      <c r="A251">
        <v>250</v>
      </c>
      <c r="B251" t="s">
        <v>1580</v>
      </c>
      <c r="C251" t="s">
        <v>751</v>
      </c>
      <c r="D251" t="s">
        <v>1581</v>
      </c>
      <c r="E251" t="s">
        <v>2928</v>
      </c>
      <c r="F251" t="s">
        <v>2929</v>
      </c>
      <c r="G251" t="s">
        <v>2930</v>
      </c>
      <c r="H251" t="s">
        <v>1736</v>
      </c>
    </row>
    <row r="252" spans="1:8" ht="11.25">
      <c r="A252">
        <v>251</v>
      </c>
      <c r="B252" t="s">
        <v>1580</v>
      </c>
      <c r="C252" t="s">
        <v>751</v>
      </c>
      <c r="D252" t="s">
        <v>1581</v>
      </c>
      <c r="E252" t="s">
        <v>2931</v>
      </c>
      <c r="F252" t="s">
        <v>2932</v>
      </c>
      <c r="G252" t="s">
        <v>1746</v>
      </c>
      <c r="H252" t="s">
        <v>2447</v>
      </c>
    </row>
    <row r="253" spans="1:8" ht="11.25">
      <c r="A253">
        <v>252</v>
      </c>
      <c r="B253" t="s">
        <v>1580</v>
      </c>
      <c r="C253" t="s">
        <v>751</v>
      </c>
      <c r="D253" t="s">
        <v>1581</v>
      </c>
      <c r="E253" t="s">
        <v>2933</v>
      </c>
      <c r="F253" t="s">
        <v>2934</v>
      </c>
      <c r="G253" t="s">
        <v>1746</v>
      </c>
      <c r="H253" t="s">
        <v>2447</v>
      </c>
    </row>
    <row r="254" spans="1:8" ht="11.25">
      <c r="A254">
        <v>253</v>
      </c>
      <c r="B254" t="s">
        <v>1580</v>
      </c>
      <c r="C254" t="s">
        <v>751</v>
      </c>
      <c r="D254" t="s">
        <v>1581</v>
      </c>
      <c r="E254" t="s">
        <v>2935</v>
      </c>
      <c r="F254" t="s">
        <v>2936</v>
      </c>
      <c r="G254" t="s">
        <v>1746</v>
      </c>
      <c r="H254" t="s">
        <v>2447</v>
      </c>
    </row>
    <row r="255" spans="1:8" ht="11.25">
      <c r="A255">
        <v>254</v>
      </c>
      <c r="B255" t="s">
        <v>1580</v>
      </c>
      <c r="C255" t="s">
        <v>751</v>
      </c>
      <c r="D255" t="s">
        <v>1581</v>
      </c>
      <c r="E255" t="s">
        <v>2937</v>
      </c>
      <c r="F255" t="s">
        <v>2938</v>
      </c>
      <c r="G255" t="s">
        <v>1746</v>
      </c>
      <c r="H255" t="s">
        <v>2447</v>
      </c>
    </row>
    <row r="256" spans="1:8" ht="11.25">
      <c r="A256">
        <v>255</v>
      </c>
      <c r="B256" t="s">
        <v>1580</v>
      </c>
      <c r="C256" t="s">
        <v>751</v>
      </c>
      <c r="D256" t="s">
        <v>1581</v>
      </c>
      <c r="E256" t="s">
        <v>2939</v>
      </c>
      <c r="F256" t="s">
        <v>2940</v>
      </c>
      <c r="G256" t="s">
        <v>1746</v>
      </c>
      <c r="H256" t="s">
        <v>2447</v>
      </c>
    </row>
    <row r="257" spans="1:8" ht="11.25">
      <c r="A257">
        <v>256</v>
      </c>
      <c r="B257" t="s">
        <v>1580</v>
      </c>
      <c r="C257" t="s">
        <v>751</v>
      </c>
      <c r="D257" t="s">
        <v>1581</v>
      </c>
      <c r="E257" t="s">
        <v>2468</v>
      </c>
      <c r="F257" t="s">
        <v>2941</v>
      </c>
      <c r="G257" t="s">
        <v>2942</v>
      </c>
      <c r="H257" t="s">
        <v>2447</v>
      </c>
    </row>
    <row r="258" spans="1:8" ht="11.25">
      <c r="A258">
        <v>257</v>
      </c>
      <c r="B258" t="s">
        <v>1580</v>
      </c>
      <c r="C258" t="s">
        <v>751</v>
      </c>
      <c r="D258" t="s">
        <v>1581</v>
      </c>
      <c r="E258" t="s">
        <v>2943</v>
      </c>
      <c r="F258" t="s">
        <v>2944</v>
      </c>
      <c r="G258" t="s">
        <v>1746</v>
      </c>
      <c r="H258" t="s">
        <v>2447</v>
      </c>
    </row>
    <row r="259" spans="1:8" ht="11.25">
      <c r="A259">
        <v>258</v>
      </c>
      <c r="B259" t="s">
        <v>1580</v>
      </c>
      <c r="C259" t="s">
        <v>751</v>
      </c>
      <c r="D259" t="s">
        <v>1581</v>
      </c>
      <c r="E259" t="s">
        <v>2945</v>
      </c>
      <c r="F259" t="s">
        <v>2946</v>
      </c>
      <c r="G259" t="s">
        <v>1746</v>
      </c>
      <c r="H259" t="s">
        <v>2447</v>
      </c>
    </row>
    <row r="260" spans="1:8" ht="11.25">
      <c r="A260">
        <v>259</v>
      </c>
      <c r="B260" t="s">
        <v>1580</v>
      </c>
      <c r="C260" t="s">
        <v>751</v>
      </c>
      <c r="D260" t="s">
        <v>1581</v>
      </c>
      <c r="E260" t="s">
        <v>2947</v>
      </c>
      <c r="F260" t="s">
        <v>2948</v>
      </c>
      <c r="G260" t="s">
        <v>1746</v>
      </c>
      <c r="H260" t="s">
        <v>2447</v>
      </c>
    </row>
    <row r="261" spans="1:8" ht="11.25">
      <c r="A261">
        <v>260</v>
      </c>
      <c r="B261" t="s">
        <v>1580</v>
      </c>
      <c r="C261" t="s">
        <v>751</v>
      </c>
      <c r="D261" t="s">
        <v>1581</v>
      </c>
      <c r="E261" t="s">
        <v>2949</v>
      </c>
      <c r="F261" t="s">
        <v>2950</v>
      </c>
      <c r="G261" t="s">
        <v>1746</v>
      </c>
      <c r="H261" t="s">
        <v>2447</v>
      </c>
    </row>
    <row r="262" spans="1:8" ht="11.25">
      <c r="A262">
        <v>261</v>
      </c>
      <c r="B262" t="s">
        <v>1580</v>
      </c>
      <c r="C262" t="s">
        <v>751</v>
      </c>
      <c r="D262" t="s">
        <v>1581</v>
      </c>
      <c r="E262" t="s">
        <v>2951</v>
      </c>
      <c r="F262" t="s">
        <v>2952</v>
      </c>
      <c r="G262" t="s">
        <v>1746</v>
      </c>
      <c r="H262" t="s">
        <v>2447</v>
      </c>
    </row>
    <row r="263" spans="1:8" ht="11.25">
      <c r="A263">
        <v>262</v>
      </c>
      <c r="B263" t="s">
        <v>1580</v>
      </c>
      <c r="C263" t="s">
        <v>751</v>
      </c>
      <c r="D263" t="s">
        <v>1581</v>
      </c>
      <c r="E263" t="s">
        <v>2672</v>
      </c>
      <c r="F263" t="s">
        <v>2953</v>
      </c>
      <c r="G263" t="s">
        <v>1746</v>
      </c>
      <c r="H263" t="s">
        <v>2447</v>
      </c>
    </row>
    <row r="264" spans="1:8" ht="11.25">
      <c r="A264">
        <v>263</v>
      </c>
      <c r="B264" t="s">
        <v>1580</v>
      </c>
      <c r="C264" t="s">
        <v>751</v>
      </c>
      <c r="D264" t="s">
        <v>1581</v>
      </c>
      <c r="E264" t="s">
        <v>2954</v>
      </c>
      <c r="F264" t="s">
        <v>2955</v>
      </c>
      <c r="G264" t="s">
        <v>1746</v>
      </c>
      <c r="H264" t="s">
        <v>2447</v>
      </c>
    </row>
    <row r="265" spans="1:8" ht="11.25">
      <c r="A265">
        <v>264</v>
      </c>
      <c r="B265" t="s">
        <v>1580</v>
      </c>
      <c r="C265" t="s">
        <v>751</v>
      </c>
      <c r="D265" t="s">
        <v>1581</v>
      </c>
      <c r="E265" t="s">
        <v>2956</v>
      </c>
      <c r="F265" t="s">
        <v>2957</v>
      </c>
      <c r="G265" t="s">
        <v>1746</v>
      </c>
      <c r="H265" t="s">
        <v>2447</v>
      </c>
    </row>
    <row r="266" spans="1:8" ht="11.25">
      <c r="A266">
        <v>265</v>
      </c>
      <c r="B266" t="s">
        <v>1580</v>
      </c>
      <c r="C266" t="s">
        <v>751</v>
      </c>
      <c r="D266" t="s">
        <v>1581</v>
      </c>
      <c r="E266" t="s">
        <v>2958</v>
      </c>
      <c r="F266" t="s">
        <v>2959</v>
      </c>
      <c r="G266" t="s">
        <v>1746</v>
      </c>
      <c r="H266" t="s">
        <v>2447</v>
      </c>
    </row>
    <row r="267" spans="1:8" ht="11.25">
      <c r="A267">
        <v>266</v>
      </c>
      <c r="B267" t="s">
        <v>1580</v>
      </c>
      <c r="C267" t="s">
        <v>751</v>
      </c>
      <c r="D267" t="s">
        <v>1581</v>
      </c>
      <c r="E267" t="s">
        <v>2960</v>
      </c>
      <c r="F267" t="s">
        <v>2961</v>
      </c>
      <c r="G267" t="s">
        <v>1746</v>
      </c>
      <c r="H267" t="s">
        <v>2447</v>
      </c>
    </row>
    <row r="268" spans="1:8" ht="11.25">
      <c r="A268">
        <v>267</v>
      </c>
      <c r="B268" t="s">
        <v>1580</v>
      </c>
      <c r="C268" t="s">
        <v>751</v>
      </c>
      <c r="D268" t="s">
        <v>1581</v>
      </c>
      <c r="E268" t="s">
        <v>2962</v>
      </c>
      <c r="F268" t="s">
        <v>2963</v>
      </c>
      <c r="G268" t="s">
        <v>1746</v>
      </c>
      <c r="H268" t="s">
        <v>2467</v>
      </c>
    </row>
    <row r="269" spans="1:8" ht="11.25">
      <c r="A269">
        <v>268</v>
      </c>
      <c r="B269" t="s">
        <v>1580</v>
      </c>
      <c r="C269" t="s">
        <v>751</v>
      </c>
      <c r="D269" t="s">
        <v>1581</v>
      </c>
      <c r="E269" t="s">
        <v>2964</v>
      </c>
      <c r="F269" t="s">
        <v>2965</v>
      </c>
      <c r="G269" t="s">
        <v>1746</v>
      </c>
      <c r="H269" t="s">
        <v>2447</v>
      </c>
    </row>
    <row r="270" spans="1:8" ht="11.25">
      <c r="A270">
        <v>269</v>
      </c>
      <c r="B270" t="s">
        <v>1580</v>
      </c>
      <c r="C270" t="s">
        <v>751</v>
      </c>
      <c r="D270" t="s">
        <v>1581</v>
      </c>
      <c r="E270" t="s">
        <v>2966</v>
      </c>
      <c r="F270" t="s">
        <v>2967</v>
      </c>
      <c r="G270" t="s">
        <v>1746</v>
      </c>
      <c r="H270" t="s">
        <v>2447</v>
      </c>
    </row>
    <row r="271" spans="1:8" ht="11.25">
      <c r="A271">
        <v>270</v>
      </c>
      <c r="B271" t="s">
        <v>1580</v>
      </c>
      <c r="C271" t="s">
        <v>751</v>
      </c>
      <c r="D271" t="s">
        <v>1581</v>
      </c>
      <c r="E271" t="s">
        <v>2968</v>
      </c>
      <c r="F271" t="s">
        <v>2969</v>
      </c>
      <c r="G271" t="s">
        <v>1746</v>
      </c>
      <c r="H271" t="s">
        <v>2447</v>
      </c>
    </row>
    <row r="272" spans="1:8" ht="11.25">
      <c r="A272">
        <v>271</v>
      </c>
      <c r="B272" t="s">
        <v>2970</v>
      </c>
      <c r="C272" t="s">
        <v>2972</v>
      </c>
      <c r="D272" t="s">
        <v>2971</v>
      </c>
      <c r="E272" t="s">
        <v>2973</v>
      </c>
      <c r="F272" t="s">
        <v>2974</v>
      </c>
      <c r="G272" t="s">
        <v>2975</v>
      </c>
      <c r="H272" t="s">
        <v>2467</v>
      </c>
    </row>
    <row r="273" spans="1:8" ht="11.25">
      <c r="A273">
        <v>272</v>
      </c>
      <c r="B273" t="s">
        <v>752</v>
      </c>
      <c r="C273" t="s">
        <v>1587</v>
      </c>
      <c r="D273" t="s">
        <v>1582</v>
      </c>
      <c r="E273" t="s">
        <v>2976</v>
      </c>
      <c r="F273" t="s">
        <v>2977</v>
      </c>
      <c r="G273" t="s">
        <v>2978</v>
      </c>
      <c r="H273" t="s">
        <v>2452</v>
      </c>
    </row>
    <row r="274" spans="1:8" ht="11.25">
      <c r="A274">
        <v>273</v>
      </c>
      <c r="B274" t="s">
        <v>752</v>
      </c>
      <c r="C274" t="s">
        <v>1597</v>
      </c>
      <c r="D274" t="s">
        <v>1598</v>
      </c>
      <c r="E274" t="s">
        <v>2979</v>
      </c>
      <c r="F274" t="s">
        <v>2980</v>
      </c>
      <c r="G274" t="s">
        <v>2978</v>
      </c>
      <c r="H274" t="s">
        <v>2447</v>
      </c>
    </row>
    <row r="275" spans="1:8" ht="11.25">
      <c r="A275">
        <v>274</v>
      </c>
      <c r="B275" t="s">
        <v>802</v>
      </c>
      <c r="C275" t="s">
        <v>832</v>
      </c>
      <c r="D275" t="s">
        <v>1611</v>
      </c>
      <c r="E275" t="s">
        <v>2981</v>
      </c>
      <c r="F275" t="s">
        <v>2982</v>
      </c>
      <c r="G275" t="s">
        <v>1749</v>
      </c>
      <c r="H275" t="s">
        <v>2452</v>
      </c>
    </row>
    <row r="276" spans="1:8" ht="11.25">
      <c r="A276">
        <v>275</v>
      </c>
      <c r="B276" t="s">
        <v>802</v>
      </c>
      <c r="C276" t="s">
        <v>832</v>
      </c>
      <c r="D276" t="s">
        <v>1611</v>
      </c>
      <c r="E276" t="s">
        <v>2983</v>
      </c>
      <c r="F276" t="s">
        <v>2984</v>
      </c>
      <c r="G276" t="s">
        <v>1749</v>
      </c>
      <c r="H276" t="s">
        <v>2452</v>
      </c>
    </row>
    <row r="277" spans="1:8" ht="11.25">
      <c r="A277">
        <v>276</v>
      </c>
      <c r="B277" t="s">
        <v>802</v>
      </c>
      <c r="C277" t="s">
        <v>832</v>
      </c>
      <c r="D277" t="s">
        <v>1611</v>
      </c>
      <c r="E277" t="s">
        <v>2985</v>
      </c>
      <c r="F277" t="s">
        <v>2986</v>
      </c>
      <c r="G277" t="s">
        <v>1749</v>
      </c>
      <c r="H277" t="s">
        <v>2452</v>
      </c>
    </row>
    <row r="278" spans="1:8" ht="11.25">
      <c r="A278">
        <v>277</v>
      </c>
      <c r="B278" t="s">
        <v>802</v>
      </c>
      <c r="C278" t="s">
        <v>832</v>
      </c>
      <c r="D278" t="s">
        <v>1611</v>
      </c>
      <c r="E278" t="s">
        <v>2987</v>
      </c>
      <c r="F278" t="s">
        <v>2988</v>
      </c>
      <c r="G278" t="s">
        <v>1749</v>
      </c>
      <c r="H278" t="s">
        <v>2452</v>
      </c>
    </row>
    <row r="279" spans="1:8" ht="11.25">
      <c r="A279">
        <v>278</v>
      </c>
      <c r="B279" t="s">
        <v>802</v>
      </c>
      <c r="C279" t="s">
        <v>832</v>
      </c>
      <c r="D279" t="s">
        <v>1611</v>
      </c>
      <c r="E279" t="s">
        <v>2989</v>
      </c>
      <c r="F279" t="s">
        <v>2990</v>
      </c>
      <c r="G279" t="s">
        <v>1749</v>
      </c>
      <c r="H279" t="s">
        <v>2452</v>
      </c>
    </row>
    <row r="280" spans="1:8" ht="11.25">
      <c r="A280">
        <v>279</v>
      </c>
      <c r="B280" t="s">
        <v>802</v>
      </c>
      <c r="C280" t="s">
        <v>832</v>
      </c>
      <c r="D280" t="s">
        <v>1611</v>
      </c>
      <c r="E280" t="s">
        <v>1747</v>
      </c>
      <c r="F280" t="s">
        <v>1748</v>
      </c>
      <c r="G280" t="s">
        <v>1749</v>
      </c>
      <c r="H280" t="s">
        <v>1732</v>
      </c>
    </row>
    <row r="281" spans="1:8" ht="11.25">
      <c r="A281">
        <v>280</v>
      </c>
      <c r="B281" t="s">
        <v>802</v>
      </c>
      <c r="C281" t="s">
        <v>832</v>
      </c>
      <c r="D281" t="s">
        <v>1611</v>
      </c>
      <c r="E281" t="s">
        <v>2456</v>
      </c>
      <c r="F281" t="s">
        <v>2991</v>
      </c>
      <c r="G281" t="s">
        <v>1749</v>
      </c>
      <c r="H281" t="s">
        <v>2447</v>
      </c>
    </row>
    <row r="282" spans="1:8" ht="11.25">
      <c r="A282">
        <v>281</v>
      </c>
      <c r="B282" t="s">
        <v>802</v>
      </c>
      <c r="C282" t="s">
        <v>832</v>
      </c>
      <c r="D282" t="s">
        <v>1611</v>
      </c>
      <c r="E282" t="s">
        <v>2992</v>
      </c>
      <c r="F282" t="s">
        <v>2993</v>
      </c>
      <c r="G282" t="s">
        <v>1749</v>
      </c>
      <c r="H282" t="s">
        <v>2447</v>
      </c>
    </row>
    <row r="283" spans="1:8" ht="11.25">
      <c r="A283">
        <v>282</v>
      </c>
      <c r="B283" t="s">
        <v>802</v>
      </c>
      <c r="C283" t="s">
        <v>832</v>
      </c>
      <c r="D283" t="s">
        <v>1611</v>
      </c>
      <c r="E283" t="s">
        <v>2994</v>
      </c>
      <c r="F283" t="s">
        <v>2995</v>
      </c>
      <c r="G283" t="s">
        <v>1749</v>
      </c>
      <c r="H283" t="s">
        <v>2447</v>
      </c>
    </row>
    <row r="284" spans="1:8" ht="11.25">
      <c r="A284">
        <v>283</v>
      </c>
      <c r="B284" t="s">
        <v>802</v>
      </c>
      <c r="C284" t="s">
        <v>832</v>
      </c>
      <c r="D284" t="s">
        <v>1611</v>
      </c>
      <c r="E284" t="s">
        <v>2996</v>
      </c>
      <c r="F284" t="s">
        <v>2997</v>
      </c>
      <c r="G284" t="s">
        <v>1749</v>
      </c>
      <c r="H284" t="s">
        <v>2447</v>
      </c>
    </row>
    <row r="285" spans="1:8" ht="11.25">
      <c r="A285">
        <v>284</v>
      </c>
      <c r="B285" t="s">
        <v>802</v>
      </c>
      <c r="C285" t="s">
        <v>832</v>
      </c>
      <c r="D285" t="s">
        <v>1611</v>
      </c>
      <c r="E285" t="s">
        <v>2998</v>
      </c>
      <c r="F285" t="s">
        <v>2999</v>
      </c>
      <c r="G285" t="s">
        <v>1749</v>
      </c>
      <c r="H285" t="s">
        <v>2447</v>
      </c>
    </row>
    <row r="286" spans="1:8" ht="11.25">
      <c r="A286">
        <v>285</v>
      </c>
      <c r="B286" t="s">
        <v>569</v>
      </c>
      <c r="C286" t="s">
        <v>605</v>
      </c>
      <c r="D286" t="s">
        <v>1636</v>
      </c>
      <c r="E286" t="s">
        <v>3000</v>
      </c>
      <c r="F286" t="s">
        <v>3001</v>
      </c>
      <c r="G286" t="s">
        <v>1752</v>
      </c>
      <c r="H286" t="s">
        <v>2452</v>
      </c>
    </row>
    <row r="287" spans="1:8" ht="11.25">
      <c r="A287">
        <v>286</v>
      </c>
      <c r="B287" t="s">
        <v>569</v>
      </c>
      <c r="C287" t="s">
        <v>605</v>
      </c>
      <c r="D287" t="s">
        <v>1636</v>
      </c>
      <c r="E287" t="s">
        <v>3002</v>
      </c>
      <c r="F287" t="s">
        <v>3003</v>
      </c>
      <c r="G287" t="s">
        <v>1752</v>
      </c>
      <c r="H287" t="s">
        <v>2452</v>
      </c>
    </row>
    <row r="288" spans="1:8" ht="11.25">
      <c r="A288">
        <v>287</v>
      </c>
      <c r="B288" t="s">
        <v>569</v>
      </c>
      <c r="C288" t="s">
        <v>605</v>
      </c>
      <c r="D288" t="s">
        <v>1636</v>
      </c>
      <c r="E288" t="s">
        <v>3004</v>
      </c>
      <c r="F288" t="s">
        <v>3005</v>
      </c>
      <c r="G288" t="s">
        <v>1752</v>
      </c>
      <c r="H288" t="s">
        <v>2447</v>
      </c>
    </row>
    <row r="289" spans="1:8" ht="11.25">
      <c r="A289">
        <v>288</v>
      </c>
      <c r="B289" t="s">
        <v>569</v>
      </c>
      <c r="C289" t="s">
        <v>605</v>
      </c>
      <c r="D289" t="s">
        <v>1636</v>
      </c>
      <c r="E289" t="s">
        <v>2979</v>
      </c>
      <c r="F289" t="s">
        <v>3006</v>
      </c>
      <c r="G289" t="s">
        <v>1752</v>
      </c>
      <c r="H289" t="s">
        <v>2447</v>
      </c>
    </row>
    <row r="290" spans="1:8" ht="11.25">
      <c r="A290">
        <v>289</v>
      </c>
      <c r="B290" t="s">
        <v>569</v>
      </c>
      <c r="C290" t="s">
        <v>605</v>
      </c>
      <c r="D290" t="s">
        <v>1636</v>
      </c>
      <c r="E290" t="s">
        <v>3007</v>
      </c>
      <c r="F290" t="s">
        <v>3008</v>
      </c>
      <c r="G290" t="s">
        <v>1752</v>
      </c>
      <c r="H290" t="s">
        <v>2447</v>
      </c>
    </row>
    <row r="291" spans="1:8" ht="11.25">
      <c r="A291">
        <v>290</v>
      </c>
      <c r="B291" t="s">
        <v>569</v>
      </c>
      <c r="C291" t="s">
        <v>1641</v>
      </c>
      <c r="D291" t="s">
        <v>1627</v>
      </c>
      <c r="E291" t="s">
        <v>1750</v>
      </c>
      <c r="F291" t="s">
        <v>1751</v>
      </c>
      <c r="G291" t="s">
        <v>1752</v>
      </c>
      <c r="H291" t="s">
        <v>1732</v>
      </c>
    </row>
    <row r="292" spans="1:8" ht="11.25">
      <c r="A292">
        <v>291</v>
      </c>
      <c r="B292" t="s">
        <v>653</v>
      </c>
      <c r="C292" t="s">
        <v>663</v>
      </c>
      <c r="D292" t="s">
        <v>1666</v>
      </c>
      <c r="E292" t="s">
        <v>3009</v>
      </c>
      <c r="F292" t="s">
        <v>3010</v>
      </c>
      <c r="G292" t="s">
        <v>1755</v>
      </c>
      <c r="H292" t="s">
        <v>2452</v>
      </c>
    </row>
    <row r="293" spans="1:8" ht="11.25">
      <c r="A293">
        <v>292</v>
      </c>
      <c r="B293" t="s">
        <v>653</v>
      </c>
      <c r="C293" t="s">
        <v>663</v>
      </c>
      <c r="D293" t="s">
        <v>1666</v>
      </c>
      <c r="E293" t="s">
        <v>3011</v>
      </c>
      <c r="F293" t="s">
        <v>3012</v>
      </c>
      <c r="G293" t="s">
        <v>2678</v>
      </c>
      <c r="H293" t="s">
        <v>2452</v>
      </c>
    </row>
    <row r="294" spans="1:8" ht="11.25">
      <c r="A294">
        <v>293</v>
      </c>
      <c r="B294" t="s">
        <v>653</v>
      </c>
      <c r="C294" t="s">
        <v>663</v>
      </c>
      <c r="D294" t="s">
        <v>1666</v>
      </c>
      <c r="E294" t="s">
        <v>3013</v>
      </c>
      <c r="F294" t="s">
        <v>3014</v>
      </c>
      <c r="G294" t="s">
        <v>1755</v>
      </c>
      <c r="H294" t="s">
        <v>2452</v>
      </c>
    </row>
    <row r="295" spans="1:8" ht="11.25">
      <c r="A295">
        <v>294</v>
      </c>
      <c r="B295" t="s">
        <v>653</v>
      </c>
      <c r="C295" t="s">
        <v>663</v>
      </c>
      <c r="D295" t="s">
        <v>1666</v>
      </c>
      <c r="E295" t="s">
        <v>3015</v>
      </c>
      <c r="F295" t="s">
        <v>3016</v>
      </c>
      <c r="G295" t="s">
        <v>1755</v>
      </c>
      <c r="H295" t="s">
        <v>2452</v>
      </c>
    </row>
    <row r="296" spans="1:8" ht="11.25">
      <c r="A296">
        <v>295</v>
      </c>
      <c r="B296" t="s">
        <v>653</v>
      </c>
      <c r="C296" t="s">
        <v>663</v>
      </c>
      <c r="D296" t="s">
        <v>1666</v>
      </c>
      <c r="E296" t="s">
        <v>3017</v>
      </c>
      <c r="F296" t="s">
        <v>3018</v>
      </c>
      <c r="G296" t="s">
        <v>1755</v>
      </c>
      <c r="H296" t="s">
        <v>2452</v>
      </c>
    </row>
    <row r="297" spans="1:8" ht="11.25">
      <c r="A297">
        <v>296</v>
      </c>
      <c r="B297" t="s">
        <v>653</v>
      </c>
      <c r="C297" t="s">
        <v>663</v>
      </c>
      <c r="D297" t="s">
        <v>1666</v>
      </c>
      <c r="E297" t="s">
        <v>1753</v>
      </c>
      <c r="F297" t="s">
        <v>1754</v>
      </c>
      <c r="G297" t="s">
        <v>1755</v>
      </c>
      <c r="H297" t="s">
        <v>1732</v>
      </c>
    </row>
    <row r="298" spans="1:8" ht="11.25">
      <c r="A298">
        <v>297</v>
      </c>
      <c r="B298" t="s">
        <v>653</v>
      </c>
      <c r="C298" t="s">
        <v>663</v>
      </c>
      <c r="D298" t="s">
        <v>1666</v>
      </c>
      <c r="E298" t="s">
        <v>3019</v>
      </c>
      <c r="F298" t="s">
        <v>3020</v>
      </c>
      <c r="G298" t="s">
        <v>1755</v>
      </c>
      <c r="H298" t="s">
        <v>2447</v>
      </c>
    </row>
    <row r="299" spans="1:8" ht="11.25">
      <c r="A299">
        <v>298</v>
      </c>
      <c r="B299" t="s">
        <v>653</v>
      </c>
      <c r="C299" t="s">
        <v>663</v>
      </c>
      <c r="D299" t="s">
        <v>1666</v>
      </c>
      <c r="E299" t="s">
        <v>3021</v>
      </c>
      <c r="F299" t="s">
        <v>3022</v>
      </c>
      <c r="G299" t="s">
        <v>1755</v>
      </c>
      <c r="H299" t="s">
        <v>2447</v>
      </c>
    </row>
    <row r="300" spans="1:8" ht="11.25">
      <c r="A300">
        <v>299</v>
      </c>
      <c r="B300" t="s">
        <v>653</v>
      </c>
      <c r="C300" t="s">
        <v>663</v>
      </c>
      <c r="D300" t="s">
        <v>1666</v>
      </c>
      <c r="E300" t="s">
        <v>2797</v>
      </c>
      <c r="F300" t="s">
        <v>3023</v>
      </c>
      <c r="G300" t="s">
        <v>1755</v>
      </c>
      <c r="H300" t="s">
        <v>2447</v>
      </c>
    </row>
    <row r="301" spans="1:8" ht="11.25">
      <c r="A301">
        <v>300</v>
      </c>
      <c r="B301" t="s">
        <v>653</v>
      </c>
      <c r="C301" t="s">
        <v>663</v>
      </c>
      <c r="D301" t="s">
        <v>1666</v>
      </c>
      <c r="E301" t="s">
        <v>3024</v>
      </c>
      <c r="F301" t="s">
        <v>3025</v>
      </c>
      <c r="G301" t="s">
        <v>1755</v>
      </c>
      <c r="H301" t="s">
        <v>2467</v>
      </c>
    </row>
    <row r="302" spans="1:8" ht="11.25">
      <c r="A302">
        <v>301</v>
      </c>
      <c r="B302" t="s">
        <v>653</v>
      </c>
      <c r="C302" t="s">
        <v>663</v>
      </c>
      <c r="D302" t="s">
        <v>1666</v>
      </c>
      <c r="E302" t="s">
        <v>3026</v>
      </c>
      <c r="F302" t="s">
        <v>3027</v>
      </c>
      <c r="G302" t="s">
        <v>1755</v>
      </c>
      <c r="H302" t="s">
        <v>2467</v>
      </c>
    </row>
    <row r="303" spans="1:8" ht="11.25">
      <c r="A303">
        <v>302</v>
      </c>
      <c r="B303" t="s">
        <v>653</v>
      </c>
      <c r="C303" t="s">
        <v>663</v>
      </c>
      <c r="D303" t="s">
        <v>1666</v>
      </c>
      <c r="E303" t="s">
        <v>3028</v>
      </c>
      <c r="F303" t="s">
        <v>3029</v>
      </c>
      <c r="G303" t="s">
        <v>1755</v>
      </c>
      <c r="H303" t="s">
        <v>2447</v>
      </c>
    </row>
    <row r="304" spans="1:8" ht="11.25">
      <c r="A304">
        <v>303</v>
      </c>
      <c r="B304" t="s">
        <v>653</v>
      </c>
      <c r="C304" t="s">
        <v>663</v>
      </c>
      <c r="D304" t="s">
        <v>1666</v>
      </c>
      <c r="E304" t="s">
        <v>3030</v>
      </c>
      <c r="F304" t="s">
        <v>3031</v>
      </c>
      <c r="G304" t="s">
        <v>1757</v>
      </c>
      <c r="H304" t="s">
        <v>2447</v>
      </c>
    </row>
    <row r="305" spans="1:8" ht="11.25">
      <c r="A305">
        <v>304</v>
      </c>
      <c r="B305" t="s">
        <v>653</v>
      </c>
      <c r="C305" t="s">
        <v>663</v>
      </c>
      <c r="D305" t="s">
        <v>1666</v>
      </c>
      <c r="E305" t="s">
        <v>3032</v>
      </c>
      <c r="F305" t="s">
        <v>3033</v>
      </c>
      <c r="G305" t="s">
        <v>1755</v>
      </c>
      <c r="H305" t="s">
        <v>2467</v>
      </c>
    </row>
    <row r="306" spans="1:8" ht="11.25">
      <c r="A306">
        <v>305</v>
      </c>
      <c r="B306" t="s">
        <v>653</v>
      </c>
      <c r="C306" t="s">
        <v>663</v>
      </c>
      <c r="D306" t="s">
        <v>1666</v>
      </c>
      <c r="E306" t="s">
        <v>3034</v>
      </c>
      <c r="F306" t="s">
        <v>3035</v>
      </c>
      <c r="G306" t="s">
        <v>1755</v>
      </c>
      <c r="H306" t="s">
        <v>3036</v>
      </c>
    </row>
    <row r="307" spans="1:8" ht="11.25">
      <c r="A307">
        <v>306</v>
      </c>
      <c r="B307" t="s">
        <v>653</v>
      </c>
      <c r="C307" t="s">
        <v>663</v>
      </c>
      <c r="D307" t="s">
        <v>1666</v>
      </c>
      <c r="E307" t="s">
        <v>2962</v>
      </c>
      <c r="F307" t="s">
        <v>3037</v>
      </c>
      <c r="G307" t="s">
        <v>1755</v>
      </c>
      <c r="H307" t="s">
        <v>2467</v>
      </c>
    </row>
    <row r="308" spans="1:8" ht="11.25">
      <c r="A308">
        <v>307</v>
      </c>
      <c r="B308" t="s">
        <v>653</v>
      </c>
      <c r="C308" t="s">
        <v>663</v>
      </c>
      <c r="D308" t="s">
        <v>1666</v>
      </c>
      <c r="E308" t="s">
        <v>3038</v>
      </c>
      <c r="F308" t="s">
        <v>3039</v>
      </c>
      <c r="G308" t="s">
        <v>1755</v>
      </c>
      <c r="H308" t="s">
        <v>2452</v>
      </c>
    </row>
    <row r="309" spans="1:8" ht="11.25">
      <c r="A309">
        <v>308</v>
      </c>
      <c r="B309" t="s">
        <v>653</v>
      </c>
      <c r="C309" t="s">
        <v>1669</v>
      </c>
      <c r="D309" t="s">
        <v>1656</v>
      </c>
      <c r="E309" t="s">
        <v>3040</v>
      </c>
      <c r="F309" t="s">
        <v>1756</v>
      </c>
      <c r="G309" t="s">
        <v>1757</v>
      </c>
      <c r="H309" t="s">
        <v>1732</v>
      </c>
    </row>
    <row r="310" spans="1:8" ht="11.25">
      <c r="A310">
        <v>309</v>
      </c>
      <c r="B310" t="s">
        <v>653</v>
      </c>
      <c r="C310" t="s">
        <v>1669</v>
      </c>
      <c r="D310" t="s">
        <v>1656</v>
      </c>
      <c r="E310" t="s">
        <v>3041</v>
      </c>
      <c r="F310" t="s">
        <v>3042</v>
      </c>
      <c r="G310" t="s">
        <v>1755</v>
      </c>
      <c r="H310" t="s">
        <v>2447</v>
      </c>
    </row>
    <row r="311" spans="1:8" ht="11.25">
      <c r="A311">
        <v>310</v>
      </c>
      <c r="B311" t="s">
        <v>653</v>
      </c>
      <c r="C311" t="s">
        <v>1669</v>
      </c>
      <c r="D311" t="s">
        <v>1656</v>
      </c>
      <c r="E311" t="s">
        <v>3043</v>
      </c>
      <c r="F311" t="s">
        <v>3044</v>
      </c>
      <c r="G311" t="s">
        <v>1755</v>
      </c>
      <c r="H311" t="s">
        <v>2447</v>
      </c>
    </row>
    <row r="312" spans="1:8" ht="11.25">
      <c r="A312">
        <v>311</v>
      </c>
      <c r="B312" t="s">
        <v>653</v>
      </c>
      <c r="C312" t="s">
        <v>1669</v>
      </c>
      <c r="D312" t="s">
        <v>1656</v>
      </c>
      <c r="E312" t="s">
        <v>3045</v>
      </c>
      <c r="F312" t="s">
        <v>3046</v>
      </c>
      <c r="G312" t="s">
        <v>1755</v>
      </c>
      <c r="H312" t="s">
        <v>2447</v>
      </c>
    </row>
    <row r="313" spans="1:8" ht="11.25">
      <c r="A313">
        <v>312</v>
      </c>
      <c r="B313" t="s">
        <v>812</v>
      </c>
      <c r="C313" t="s">
        <v>1694</v>
      </c>
      <c r="D313" t="s">
        <v>1688</v>
      </c>
      <c r="E313" t="s">
        <v>3047</v>
      </c>
      <c r="F313" t="s">
        <v>3048</v>
      </c>
      <c r="G313" t="s">
        <v>3049</v>
      </c>
      <c r="H313" t="s">
        <v>2452</v>
      </c>
    </row>
    <row r="314" spans="1:8" ht="11.25">
      <c r="A314">
        <v>313</v>
      </c>
      <c r="B314" t="s">
        <v>812</v>
      </c>
      <c r="C314" t="s">
        <v>1694</v>
      </c>
      <c r="D314" t="s">
        <v>1688</v>
      </c>
      <c r="E314" t="s">
        <v>3050</v>
      </c>
      <c r="F314" t="s">
        <v>3051</v>
      </c>
      <c r="G314" t="s">
        <v>2455</v>
      </c>
      <c r="H314" t="s">
        <v>2447</v>
      </c>
    </row>
    <row r="315" spans="1:8" ht="11.25">
      <c r="A315">
        <v>314</v>
      </c>
      <c r="B315" t="s">
        <v>812</v>
      </c>
      <c r="C315" t="s">
        <v>714</v>
      </c>
      <c r="D315" t="s">
        <v>1705</v>
      </c>
      <c r="E315" t="s">
        <v>3052</v>
      </c>
      <c r="F315" t="s">
        <v>3053</v>
      </c>
      <c r="G315" t="s">
        <v>3049</v>
      </c>
      <c r="H315" t="s">
        <v>2452</v>
      </c>
    </row>
    <row r="316" spans="1:8" ht="11.25">
      <c r="A316">
        <v>315</v>
      </c>
      <c r="B316" t="s">
        <v>812</v>
      </c>
      <c r="C316" t="s">
        <v>714</v>
      </c>
      <c r="D316" t="s">
        <v>1705</v>
      </c>
      <c r="E316" t="s">
        <v>3054</v>
      </c>
      <c r="F316" t="s">
        <v>3055</v>
      </c>
      <c r="G316" t="s">
        <v>2478</v>
      </c>
      <c r="H316" t="s">
        <v>2452</v>
      </c>
    </row>
    <row r="317" spans="1:8" ht="11.25">
      <c r="A317">
        <v>316</v>
      </c>
      <c r="B317" t="s">
        <v>857</v>
      </c>
      <c r="C317" t="s">
        <v>354</v>
      </c>
      <c r="D317" t="s">
        <v>1724</v>
      </c>
      <c r="E317" t="s">
        <v>3056</v>
      </c>
      <c r="F317" t="s">
        <v>3057</v>
      </c>
      <c r="G317" t="s">
        <v>3058</v>
      </c>
      <c r="H317" t="s">
        <v>2452</v>
      </c>
    </row>
    <row r="318" spans="1:8" ht="11.25">
      <c r="A318">
        <v>317</v>
      </c>
      <c r="B318" t="s">
        <v>414</v>
      </c>
      <c r="C318" t="s">
        <v>1798</v>
      </c>
      <c r="D318" t="s">
        <v>1787</v>
      </c>
      <c r="E318" t="s">
        <v>3059</v>
      </c>
      <c r="F318" t="s">
        <v>3060</v>
      </c>
      <c r="G318" t="s">
        <v>2455</v>
      </c>
      <c r="H318" t="s">
        <v>2447</v>
      </c>
    </row>
    <row r="319" spans="1:8" ht="11.25">
      <c r="A319">
        <v>318</v>
      </c>
      <c r="B319" t="s">
        <v>414</v>
      </c>
      <c r="C319" t="s">
        <v>248</v>
      </c>
      <c r="D319" t="s">
        <v>1809</v>
      </c>
      <c r="E319" t="s">
        <v>3061</v>
      </c>
      <c r="F319" t="s">
        <v>3062</v>
      </c>
      <c r="G319" t="s">
        <v>3063</v>
      </c>
      <c r="H319" t="s">
        <v>2452</v>
      </c>
    </row>
    <row r="320" spans="1:8" ht="11.25">
      <c r="A320">
        <v>319</v>
      </c>
      <c r="B320" t="s">
        <v>414</v>
      </c>
      <c r="C320" t="s">
        <v>248</v>
      </c>
      <c r="D320" t="s">
        <v>1809</v>
      </c>
      <c r="E320" t="s">
        <v>3064</v>
      </c>
      <c r="F320" t="s">
        <v>3065</v>
      </c>
      <c r="G320" t="s">
        <v>3063</v>
      </c>
      <c r="H320" t="s">
        <v>2452</v>
      </c>
    </row>
    <row r="321" spans="1:8" ht="11.25">
      <c r="A321">
        <v>320</v>
      </c>
      <c r="B321" t="s">
        <v>414</v>
      </c>
      <c r="C321" t="s">
        <v>248</v>
      </c>
      <c r="D321" t="s">
        <v>1809</v>
      </c>
      <c r="E321" t="s">
        <v>3066</v>
      </c>
      <c r="F321" t="s">
        <v>3067</v>
      </c>
      <c r="G321" t="s">
        <v>3063</v>
      </c>
      <c r="H321" t="s">
        <v>2467</v>
      </c>
    </row>
    <row r="322" spans="1:8" ht="11.25">
      <c r="A322">
        <v>321</v>
      </c>
      <c r="B322" t="s">
        <v>314</v>
      </c>
      <c r="C322" t="s">
        <v>318</v>
      </c>
      <c r="D322" t="s">
        <v>1828</v>
      </c>
      <c r="E322" t="s">
        <v>3068</v>
      </c>
      <c r="F322" t="s">
        <v>3069</v>
      </c>
      <c r="G322" t="s">
        <v>3070</v>
      </c>
      <c r="H322" t="s">
        <v>2452</v>
      </c>
    </row>
    <row r="323" spans="1:8" ht="11.25">
      <c r="A323">
        <v>322</v>
      </c>
      <c r="B323" t="s">
        <v>314</v>
      </c>
      <c r="C323" t="s">
        <v>318</v>
      </c>
      <c r="D323" t="s">
        <v>1828</v>
      </c>
      <c r="E323" t="s">
        <v>3071</v>
      </c>
      <c r="F323" t="s">
        <v>3072</v>
      </c>
      <c r="G323" t="s">
        <v>3070</v>
      </c>
      <c r="H323" t="s">
        <v>2452</v>
      </c>
    </row>
    <row r="324" spans="1:8" ht="11.25">
      <c r="A324">
        <v>323</v>
      </c>
      <c r="B324" t="s">
        <v>314</v>
      </c>
      <c r="C324" t="s">
        <v>318</v>
      </c>
      <c r="D324" t="s">
        <v>1828</v>
      </c>
      <c r="E324" t="s">
        <v>3073</v>
      </c>
      <c r="F324" t="s">
        <v>3074</v>
      </c>
      <c r="G324" t="s">
        <v>3070</v>
      </c>
      <c r="H324" t="s">
        <v>2467</v>
      </c>
    </row>
    <row r="325" spans="1:8" ht="11.25">
      <c r="A325">
        <v>324</v>
      </c>
      <c r="B325" t="s">
        <v>314</v>
      </c>
      <c r="C325" t="s">
        <v>318</v>
      </c>
      <c r="D325" t="s">
        <v>1828</v>
      </c>
      <c r="E325" t="s">
        <v>3075</v>
      </c>
      <c r="F325" t="s">
        <v>3076</v>
      </c>
      <c r="G325" t="s">
        <v>3070</v>
      </c>
      <c r="H325" t="s">
        <v>1732</v>
      </c>
    </row>
    <row r="326" spans="1:8" ht="11.25">
      <c r="A326">
        <v>325</v>
      </c>
      <c r="B326" t="s">
        <v>314</v>
      </c>
      <c r="C326" t="s">
        <v>1836</v>
      </c>
      <c r="D326" t="s">
        <v>1823</v>
      </c>
      <c r="E326" t="s">
        <v>3077</v>
      </c>
      <c r="F326" t="s">
        <v>3078</v>
      </c>
      <c r="G326" t="s">
        <v>2658</v>
      </c>
      <c r="H326" t="s">
        <v>2716</v>
      </c>
    </row>
    <row r="327" spans="1:8" ht="11.25">
      <c r="A327">
        <v>326</v>
      </c>
      <c r="B327" t="s">
        <v>314</v>
      </c>
      <c r="C327" t="s">
        <v>1836</v>
      </c>
      <c r="D327" t="s">
        <v>1823</v>
      </c>
      <c r="E327" t="s">
        <v>3077</v>
      </c>
      <c r="F327" t="s">
        <v>3078</v>
      </c>
      <c r="G327" t="s">
        <v>2658</v>
      </c>
      <c r="H327" t="s">
        <v>2447</v>
      </c>
    </row>
    <row r="328" spans="1:8" ht="11.25">
      <c r="A328">
        <v>327</v>
      </c>
      <c r="B328" t="s">
        <v>314</v>
      </c>
      <c r="C328" t="s">
        <v>1836</v>
      </c>
      <c r="D328" t="s">
        <v>1823</v>
      </c>
      <c r="E328" t="s">
        <v>3079</v>
      </c>
      <c r="F328" t="s">
        <v>3080</v>
      </c>
      <c r="G328" t="s">
        <v>3070</v>
      </c>
      <c r="H328" t="s">
        <v>2447</v>
      </c>
    </row>
    <row r="329" spans="1:8" ht="11.25">
      <c r="A329">
        <v>328</v>
      </c>
      <c r="B329" t="s">
        <v>314</v>
      </c>
      <c r="C329" t="s">
        <v>387</v>
      </c>
      <c r="D329" t="s">
        <v>1851</v>
      </c>
      <c r="E329" t="s">
        <v>3081</v>
      </c>
      <c r="F329" t="s">
        <v>3082</v>
      </c>
      <c r="G329" t="s">
        <v>3070</v>
      </c>
      <c r="H329" t="s">
        <v>2452</v>
      </c>
    </row>
    <row r="330" spans="1:8" ht="11.25">
      <c r="A330">
        <v>329</v>
      </c>
      <c r="B330" t="s">
        <v>391</v>
      </c>
      <c r="C330" t="s">
        <v>79</v>
      </c>
      <c r="D330" t="s">
        <v>1857</v>
      </c>
      <c r="E330" t="s">
        <v>3083</v>
      </c>
      <c r="F330" t="s">
        <v>3084</v>
      </c>
      <c r="G330" t="s">
        <v>3085</v>
      </c>
      <c r="H330" t="s">
        <v>2452</v>
      </c>
    </row>
    <row r="331" spans="1:8" ht="11.25">
      <c r="A331">
        <v>330</v>
      </c>
      <c r="B331" t="s">
        <v>391</v>
      </c>
      <c r="C331" t="s">
        <v>79</v>
      </c>
      <c r="D331" t="s">
        <v>1857</v>
      </c>
      <c r="E331" t="s">
        <v>3086</v>
      </c>
      <c r="F331" t="s">
        <v>3087</v>
      </c>
      <c r="G331" t="s">
        <v>3085</v>
      </c>
      <c r="H331" t="s">
        <v>2452</v>
      </c>
    </row>
    <row r="332" spans="1:8" ht="11.25">
      <c r="A332">
        <v>331</v>
      </c>
      <c r="B332" t="s">
        <v>391</v>
      </c>
      <c r="C332" t="s">
        <v>79</v>
      </c>
      <c r="D332" t="s">
        <v>1857</v>
      </c>
      <c r="E332" t="s">
        <v>3088</v>
      </c>
      <c r="F332" t="s">
        <v>3089</v>
      </c>
      <c r="G332" t="s">
        <v>3085</v>
      </c>
      <c r="H332" t="s">
        <v>2447</v>
      </c>
    </row>
    <row r="333" spans="1:8" ht="11.25">
      <c r="A333">
        <v>332</v>
      </c>
      <c r="B333" t="s">
        <v>391</v>
      </c>
      <c r="C333" t="s">
        <v>79</v>
      </c>
      <c r="D333" t="s">
        <v>1857</v>
      </c>
      <c r="E333" t="s">
        <v>3090</v>
      </c>
      <c r="F333" t="s">
        <v>3091</v>
      </c>
      <c r="G333" t="s">
        <v>3085</v>
      </c>
      <c r="H333" t="s">
        <v>2447</v>
      </c>
    </row>
    <row r="334" spans="1:8" ht="11.25">
      <c r="A334">
        <v>333</v>
      </c>
      <c r="B334" t="s">
        <v>391</v>
      </c>
      <c r="C334" t="s">
        <v>79</v>
      </c>
      <c r="D334" t="s">
        <v>1857</v>
      </c>
      <c r="E334" t="s">
        <v>3090</v>
      </c>
      <c r="F334" t="s">
        <v>3091</v>
      </c>
      <c r="G334" t="s">
        <v>3085</v>
      </c>
      <c r="H334" t="s">
        <v>3092</v>
      </c>
    </row>
    <row r="335" spans="1:8" ht="11.25">
      <c r="A335">
        <v>334</v>
      </c>
      <c r="B335" t="s">
        <v>391</v>
      </c>
      <c r="C335" t="s">
        <v>79</v>
      </c>
      <c r="D335" t="s">
        <v>1857</v>
      </c>
      <c r="E335" t="s">
        <v>3004</v>
      </c>
      <c r="F335" t="s">
        <v>3093</v>
      </c>
      <c r="G335" t="s">
        <v>3085</v>
      </c>
      <c r="H335" t="s">
        <v>2447</v>
      </c>
    </row>
    <row r="336" spans="1:8" ht="11.25">
      <c r="A336">
        <v>335</v>
      </c>
      <c r="B336" t="s">
        <v>391</v>
      </c>
      <c r="C336" t="s">
        <v>79</v>
      </c>
      <c r="D336" t="s">
        <v>1857</v>
      </c>
      <c r="E336" t="s">
        <v>3094</v>
      </c>
      <c r="F336" t="s">
        <v>3095</v>
      </c>
      <c r="G336" t="s">
        <v>3085</v>
      </c>
      <c r="H336" t="s">
        <v>2447</v>
      </c>
    </row>
    <row r="337" spans="1:8" ht="11.25">
      <c r="A337">
        <v>336</v>
      </c>
      <c r="B337" t="s">
        <v>391</v>
      </c>
      <c r="C337" t="s">
        <v>79</v>
      </c>
      <c r="D337" t="s">
        <v>1857</v>
      </c>
      <c r="E337" t="s">
        <v>3096</v>
      </c>
      <c r="F337" t="s">
        <v>3097</v>
      </c>
      <c r="G337" t="s">
        <v>3085</v>
      </c>
      <c r="H337" t="s">
        <v>2447</v>
      </c>
    </row>
    <row r="338" spans="1:8" ht="11.25">
      <c r="A338">
        <v>337</v>
      </c>
      <c r="B338" t="s">
        <v>391</v>
      </c>
      <c r="C338" t="s">
        <v>79</v>
      </c>
      <c r="D338" t="s">
        <v>1857</v>
      </c>
      <c r="E338" t="s">
        <v>3098</v>
      </c>
      <c r="F338" t="s">
        <v>3099</v>
      </c>
      <c r="G338" t="s">
        <v>3100</v>
      </c>
      <c r="H338" t="s">
        <v>2716</v>
      </c>
    </row>
    <row r="339" spans="1:8" ht="11.25">
      <c r="A339">
        <v>338</v>
      </c>
      <c r="B339" t="s">
        <v>391</v>
      </c>
      <c r="C339" t="s">
        <v>79</v>
      </c>
      <c r="D339" t="s">
        <v>1857</v>
      </c>
      <c r="E339" t="s">
        <v>3098</v>
      </c>
      <c r="F339" t="s">
        <v>3099</v>
      </c>
      <c r="G339" t="s">
        <v>3100</v>
      </c>
      <c r="H339" t="s">
        <v>2447</v>
      </c>
    </row>
    <row r="340" spans="1:8" ht="11.25">
      <c r="A340">
        <v>339</v>
      </c>
      <c r="B340" t="s">
        <v>391</v>
      </c>
      <c r="C340" t="s">
        <v>79</v>
      </c>
      <c r="D340" t="s">
        <v>1857</v>
      </c>
      <c r="E340" t="s">
        <v>3101</v>
      </c>
      <c r="F340" t="s">
        <v>3102</v>
      </c>
      <c r="G340" t="s">
        <v>3085</v>
      </c>
      <c r="H340" t="s">
        <v>2467</v>
      </c>
    </row>
    <row r="341" spans="1:8" ht="11.25">
      <c r="A341">
        <v>340</v>
      </c>
      <c r="B341" t="s">
        <v>391</v>
      </c>
      <c r="C341" t="s">
        <v>79</v>
      </c>
      <c r="D341" t="s">
        <v>1857</v>
      </c>
      <c r="E341" t="s">
        <v>3103</v>
      </c>
      <c r="F341" t="s">
        <v>3104</v>
      </c>
      <c r="G341" t="s">
        <v>3085</v>
      </c>
      <c r="H341" t="s">
        <v>2447</v>
      </c>
    </row>
    <row r="342" spans="1:8" ht="11.25">
      <c r="A342">
        <v>341</v>
      </c>
      <c r="B342" t="s">
        <v>391</v>
      </c>
      <c r="C342" t="s">
        <v>79</v>
      </c>
      <c r="D342" t="s">
        <v>1857</v>
      </c>
      <c r="E342" t="s">
        <v>3105</v>
      </c>
      <c r="F342" t="s">
        <v>3106</v>
      </c>
      <c r="G342" t="s">
        <v>3085</v>
      </c>
      <c r="H342" t="s">
        <v>2447</v>
      </c>
    </row>
    <row r="343" spans="1:8" ht="11.25">
      <c r="A343">
        <v>342</v>
      </c>
      <c r="B343" t="s">
        <v>391</v>
      </c>
      <c r="C343" t="s">
        <v>79</v>
      </c>
      <c r="D343" t="s">
        <v>1857</v>
      </c>
      <c r="E343" t="s">
        <v>3107</v>
      </c>
      <c r="F343" t="s">
        <v>3108</v>
      </c>
      <c r="G343" t="s">
        <v>3085</v>
      </c>
      <c r="H343" t="s">
        <v>2447</v>
      </c>
    </row>
    <row r="344" spans="1:8" ht="11.25">
      <c r="A344">
        <v>343</v>
      </c>
      <c r="B344" t="s">
        <v>391</v>
      </c>
      <c r="C344" t="s">
        <v>79</v>
      </c>
      <c r="D344" t="s">
        <v>1857</v>
      </c>
      <c r="E344" t="s">
        <v>3109</v>
      </c>
      <c r="F344" t="s">
        <v>3110</v>
      </c>
      <c r="G344" t="s">
        <v>3085</v>
      </c>
      <c r="H344" t="s">
        <v>2447</v>
      </c>
    </row>
    <row r="345" spans="1:8" ht="11.25">
      <c r="A345">
        <v>344</v>
      </c>
      <c r="B345" t="s">
        <v>391</v>
      </c>
      <c r="C345" t="s">
        <v>1867</v>
      </c>
      <c r="D345" t="s">
        <v>1855</v>
      </c>
      <c r="E345" t="s">
        <v>3111</v>
      </c>
      <c r="F345" t="s">
        <v>3112</v>
      </c>
      <c r="G345" t="s">
        <v>3085</v>
      </c>
      <c r="H345" t="s">
        <v>2452</v>
      </c>
    </row>
    <row r="346" spans="1:8" ht="11.25">
      <c r="A346">
        <v>345</v>
      </c>
      <c r="B346" t="s">
        <v>391</v>
      </c>
      <c r="C346" t="s">
        <v>1867</v>
      </c>
      <c r="D346" t="s">
        <v>1855</v>
      </c>
      <c r="E346" t="s">
        <v>3113</v>
      </c>
      <c r="F346" t="s">
        <v>3114</v>
      </c>
      <c r="G346" t="s">
        <v>2455</v>
      </c>
      <c r="H346" t="s">
        <v>2447</v>
      </c>
    </row>
    <row r="347" spans="1:8" ht="11.25">
      <c r="A347">
        <v>346</v>
      </c>
      <c r="B347" t="s">
        <v>144</v>
      </c>
      <c r="C347" t="s">
        <v>147</v>
      </c>
      <c r="D347" t="s">
        <v>1889</v>
      </c>
      <c r="E347" t="s">
        <v>3115</v>
      </c>
      <c r="F347" t="s">
        <v>3116</v>
      </c>
      <c r="G347" t="s">
        <v>3117</v>
      </c>
      <c r="H347" t="s">
        <v>2452</v>
      </c>
    </row>
    <row r="348" spans="1:8" ht="11.25">
      <c r="A348">
        <v>347</v>
      </c>
      <c r="B348" t="s">
        <v>144</v>
      </c>
      <c r="C348" t="s">
        <v>107</v>
      </c>
      <c r="D348" t="s">
        <v>1923</v>
      </c>
      <c r="E348" t="s">
        <v>3118</v>
      </c>
      <c r="F348" t="s">
        <v>3119</v>
      </c>
      <c r="G348" t="s">
        <v>3117</v>
      </c>
      <c r="H348" t="s">
        <v>2452</v>
      </c>
    </row>
    <row r="349" spans="1:8" ht="11.25">
      <c r="A349">
        <v>348</v>
      </c>
      <c r="B349" t="s">
        <v>415</v>
      </c>
      <c r="C349" t="s">
        <v>419</v>
      </c>
      <c r="D349" t="s">
        <v>1930</v>
      </c>
      <c r="E349" t="s">
        <v>3120</v>
      </c>
      <c r="F349" t="s">
        <v>3121</v>
      </c>
      <c r="G349" t="s">
        <v>3122</v>
      </c>
      <c r="H349" t="s">
        <v>2452</v>
      </c>
    </row>
    <row r="350" spans="1:8" ht="11.25">
      <c r="A350">
        <v>349</v>
      </c>
      <c r="B350" t="s">
        <v>415</v>
      </c>
      <c r="C350" t="s">
        <v>419</v>
      </c>
      <c r="D350" t="s">
        <v>1930</v>
      </c>
      <c r="E350" t="s">
        <v>3123</v>
      </c>
      <c r="F350" t="s">
        <v>3124</v>
      </c>
      <c r="G350" t="s">
        <v>3122</v>
      </c>
      <c r="H350" t="s">
        <v>1732</v>
      </c>
    </row>
    <row r="351" spans="1:8" ht="11.25">
      <c r="A351">
        <v>350</v>
      </c>
      <c r="B351" t="s">
        <v>433</v>
      </c>
      <c r="C351" t="s">
        <v>439</v>
      </c>
      <c r="D351" t="s">
        <v>1952</v>
      </c>
      <c r="E351" t="s">
        <v>3125</v>
      </c>
      <c r="F351" t="s">
        <v>3126</v>
      </c>
      <c r="G351" t="s">
        <v>3127</v>
      </c>
      <c r="H351" t="s">
        <v>2452</v>
      </c>
    </row>
    <row r="352" spans="1:8" ht="11.25">
      <c r="A352">
        <v>351</v>
      </c>
      <c r="B352" t="s">
        <v>433</v>
      </c>
      <c r="C352" t="s">
        <v>439</v>
      </c>
      <c r="D352" t="s">
        <v>1952</v>
      </c>
      <c r="E352" t="s">
        <v>3128</v>
      </c>
      <c r="F352" t="s">
        <v>3129</v>
      </c>
      <c r="G352" t="s">
        <v>3127</v>
      </c>
      <c r="H352" t="s">
        <v>2452</v>
      </c>
    </row>
    <row r="353" spans="1:8" ht="11.25">
      <c r="A353">
        <v>352</v>
      </c>
      <c r="B353" t="s">
        <v>433</v>
      </c>
      <c r="C353" t="s">
        <v>439</v>
      </c>
      <c r="D353" t="s">
        <v>1952</v>
      </c>
      <c r="E353" t="s">
        <v>3130</v>
      </c>
      <c r="F353" t="s">
        <v>3131</v>
      </c>
      <c r="G353" t="s">
        <v>2455</v>
      </c>
      <c r="H353" t="s">
        <v>2447</v>
      </c>
    </row>
    <row r="354" spans="1:8" ht="11.25">
      <c r="A354">
        <v>353</v>
      </c>
      <c r="B354" t="s">
        <v>433</v>
      </c>
      <c r="C354" t="s">
        <v>439</v>
      </c>
      <c r="D354" t="s">
        <v>1952</v>
      </c>
      <c r="E354" t="s">
        <v>3132</v>
      </c>
      <c r="F354" t="s">
        <v>3133</v>
      </c>
      <c r="G354" t="s">
        <v>2455</v>
      </c>
      <c r="H354" t="s">
        <v>2447</v>
      </c>
    </row>
    <row r="355" spans="1:8" ht="11.25">
      <c r="A355">
        <v>354</v>
      </c>
      <c r="B355" t="s">
        <v>433</v>
      </c>
      <c r="C355" t="s">
        <v>439</v>
      </c>
      <c r="D355" t="s">
        <v>1952</v>
      </c>
      <c r="E355" t="s">
        <v>3134</v>
      </c>
      <c r="F355" t="s">
        <v>3135</v>
      </c>
      <c r="G355" t="s">
        <v>3127</v>
      </c>
      <c r="H355" t="s">
        <v>1732</v>
      </c>
    </row>
    <row r="356" spans="1:8" ht="11.25">
      <c r="A356">
        <v>355</v>
      </c>
      <c r="B356" t="s">
        <v>433</v>
      </c>
      <c r="C356" t="s">
        <v>439</v>
      </c>
      <c r="D356" t="s">
        <v>1952</v>
      </c>
      <c r="E356" t="s">
        <v>3136</v>
      </c>
      <c r="F356" t="s">
        <v>3137</v>
      </c>
      <c r="G356" t="s">
        <v>3127</v>
      </c>
      <c r="H356" t="s">
        <v>2447</v>
      </c>
    </row>
    <row r="357" spans="1:8" ht="11.25">
      <c r="A357">
        <v>356</v>
      </c>
      <c r="B357" t="s">
        <v>433</v>
      </c>
      <c r="C357" t="s">
        <v>1959</v>
      </c>
      <c r="D357" t="s">
        <v>1947</v>
      </c>
      <c r="E357" t="s">
        <v>3138</v>
      </c>
      <c r="F357" t="s">
        <v>3139</v>
      </c>
      <c r="G357" t="s">
        <v>3127</v>
      </c>
      <c r="H357" t="s">
        <v>2467</v>
      </c>
    </row>
    <row r="358" spans="1:8" ht="11.25">
      <c r="A358">
        <v>357</v>
      </c>
      <c r="B358" t="s">
        <v>433</v>
      </c>
      <c r="C358" t="s">
        <v>1959</v>
      </c>
      <c r="D358" t="s">
        <v>1947</v>
      </c>
      <c r="E358" t="s">
        <v>3138</v>
      </c>
      <c r="F358" t="s">
        <v>3139</v>
      </c>
      <c r="G358" t="s">
        <v>3127</v>
      </c>
      <c r="H358" t="s">
        <v>2452</v>
      </c>
    </row>
    <row r="359" spans="1:8" ht="11.25">
      <c r="A359">
        <v>358</v>
      </c>
      <c r="B359" t="s">
        <v>402</v>
      </c>
      <c r="C359" t="s">
        <v>442</v>
      </c>
      <c r="D359" t="s">
        <v>1985</v>
      </c>
      <c r="E359" t="s">
        <v>3140</v>
      </c>
      <c r="F359" t="s">
        <v>3141</v>
      </c>
      <c r="G359" t="s">
        <v>3142</v>
      </c>
      <c r="H359" t="s">
        <v>2452</v>
      </c>
    </row>
    <row r="360" spans="1:8" ht="11.25">
      <c r="A360">
        <v>359</v>
      </c>
      <c r="B360" t="s">
        <v>402</v>
      </c>
      <c r="C360" t="s">
        <v>442</v>
      </c>
      <c r="D360" t="s">
        <v>1985</v>
      </c>
      <c r="E360" t="s">
        <v>3143</v>
      </c>
      <c r="F360" t="s">
        <v>3144</v>
      </c>
      <c r="G360" t="s">
        <v>3142</v>
      </c>
      <c r="H360" t="s">
        <v>2452</v>
      </c>
    </row>
    <row r="361" spans="1:8" ht="11.25">
      <c r="A361">
        <v>360</v>
      </c>
      <c r="B361" t="s">
        <v>402</v>
      </c>
      <c r="C361" t="s">
        <v>442</v>
      </c>
      <c r="D361" t="s">
        <v>1985</v>
      </c>
      <c r="E361" t="s">
        <v>3145</v>
      </c>
      <c r="F361" t="s">
        <v>3146</v>
      </c>
      <c r="G361" t="s">
        <v>3142</v>
      </c>
      <c r="H361" t="s">
        <v>2467</v>
      </c>
    </row>
    <row r="362" spans="1:8" ht="11.25">
      <c r="A362">
        <v>361</v>
      </c>
      <c r="B362" t="s">
        <v>915</v>
      </c>
      <c r="C362" t="s">
        <v>918</v>
      </c>
      <c r="D362" t="s">
        <v>1998</v>
      </c>
      <c r="E362" t="s">
        <v>3147</v>
      </c>
      <c r="F362" t="s">
        <v>3148</v>
      </c>
      <c r="G362" t="s">
        <v>1760</v>
      </c>
      <c r="H362" t="s">
        <v>2452</v>
      </c>
    </row>
    <row r="363" spans="1:8" ht="11.25">
      <c r="A363">
        <v>362</v>
      </c>
      <c r="B363" t="s">
        <v>915</v>
      </c>
      <c r="C363" t="s">
        <v>918</v>
      </c>
      <c r="D363" t="s">
        <v>1998</v>
      </c>
      <c r="E363" t="s">
        <v>3149</v>
      </c>
      <c r="F363" t="s">
        <v>3150</v>
      </c>
      <c r="G363" t="s">
        <v>2455</v>
      </c>
      <c r="H363" t="s">
        <v>2447</v>
      </c>
    </row>
    <row r="364" spans="1:8" ht="11.25">
      <c r="A364">
        <v>363</v>
      </c>
      <c r="B364" t="s">
        <v>915</v>
      </c>
      <c r="C364" t="s">
        <v>918</v>
      </c>
      <c r="D364" t="s">
        <v>1998</v>
      </c>
      <c r="E364" t="s">
        <v>3151</v>
      </c>
      <c r="F364" t="s">
        <v>3152</v>
      </c>
      <c r="G364" t="s">
        <v>2455</v>
      </c>
      <c r="H364" t="s">
        <v>2447</v>
      </c>
    </row>
    <row r="365" spans="1:8" ht="11.25">
      <c r="A365">
        <v>364</v>
      </c>
      <c r="B365" t="s">
        <v>915</v>
      </c>
      <c r="C365" t="s">
        <v>918</v>
      </c>
      <c r="D365" t="s">
        <v>1998</v>
      </c>
      <c r="E365" t="s">
        <v>1758</v>
      </c>
      <c r="F365" t="s">
        <v>1759</v>
      </c>
      <c r="G365" t="s">
        <v>1760</v>
      </c>
      <c r="H365" t="s">
        <v>1732</v>
      </c>
    </row>
    <row r="366" spans="1:8" ht="11.25">
      <c r="A366">
        <v>365</v>
      </c>
      <c r="B366" t="s">
        <v>915</v>
      </c>
      <c r="C366" t="s">
        <v>918</v>
      </c>
      <c r="D366" t="s">
        <v>1998</v>
      </c>
      <c r="E366" t="s">
        <v>3153</v>
      </c>
      <c r="F366" t="s">
        <v>3154</v>
      </c>
      <c r="G366" t="s">
        <v>1760</v>
      </c>
      <c r="H366" t="s">
        <v>2447</v>
      </c>
    </row>
    <row r="367" spans="1:8" ht="11.25">
      <c r="A367">
        <v>366</v>
      </c>
      <c r="B367" t="s">
        <v>915</v>
      </c>
      <c r="C367" t="s">
        <v>918</v>
      </c>
      <c r="D367" t="s">
        <v>1998</v>
      </c>
      <c r="E367" t="s">
        <v>3155</v>
      </c>
      <c r="F367" t="s">
        <v>3156</v>
      </c>
      <c r="G367" t="s">
        <v>1760</v>
      </c>
      <c r="H367" t="s">
        <v>2447</v>
      </c>
    </row>
    <row r="368" spans="1:8" ht="11.25">
      <c r="A368">
        <v>367</v>
      </c>
      <c r="B368" t="s">
        <v>915</v>
      </c>
      <c r="C368" t="s">
        <v>918</v>
      </c>
      <c r="D368" t="s">
        <v>1998</v>
      </c>
      <c r="E368" t="s">
        <v>3157</v>
      </c>
      <c r="F368" t="s">
        <v>3158</v>
      </c>
      <c r="G368" t="s">
        <v>1760</v>
      </c>
      <c r="H368" t="s">
        <v>2447</v>
      </c>
    </row>
    <row r="369" spans="1:8" ht="11.25">
      <c r="A369">
        <v>368</v>
      </c>
      <c r="B369" t="s">
        <v>915</v>
      </c>
      <c r="C369" t="s">
        <v>918</v>
      </c>
      <c r="D369" t="s">
        <v>1998</v>
      </c>
      <c r="E369" t="s">
        <v>3159</v>
      </c>
      <c r="F369" t="s">
        <v>3160</v>
      </c>
      <c r="G369" t="s">
        <v>1760</v>
      </c>
      <c r="H369" t="s">
        <v>2447</v>
      </c>
    </row>
    <row r="370" spans="1:8" ht="11.25">
      <c r="A370">
        <v>369</v>
      </c>
      <c r="B370" t="s">
        <v>915</v>
      </c>
      <c r="C370" t="s">
        <v>918</v>
      </c>
      <c r="D370" t="s">
        <v>1998</v>
      </c>
      <c r="E370" t="s">
        <v>3161</v>
      </c>
      <c r="F370" t="s">
        <v>3162</v>
      </c>
      <c r="G370" t="s">
        <v>1760</v>
      </c>
      <c r="H370" t="s">
        <v>2452</v>
      </c>
    </row>
    <row r="371" spans="1:8" ht="11.25">
      <c r="A371">
        <v>370</v>
      </c>
      <c r="B371" t="s">
        <v>111</v>
      </c>
      <c r="C371" t="s">
        <v>121</v>
      </c>
      <c r="D371" t="s">
        <v>2029</v>
      </c>
      <c r="E371" t="s">
        <v>3163</v>
      </c>
      <c r="F371" t="s">
        <v>3164</v>
      </c>
      <c r="G371" t="s">
        <v>3165</v>
      </c>
      <c r="H371" t="s">
        <v>2452</v>
      </c>
    </row>
    <row r="372" spans="1:8" ht="11.25">
      <c r="A372">
        <v>371</v>
      </c>
      <c r="B372" t="s">
        <v>111</v>
      </c>
      <c r="C372" t="s">
        <v>121</v>
      </c>
      <c r="D372" t="s">
        <v>2029</v>
      </c>
      <c r="E372" t="s">
        <v>3166</v>
      </c>
      <c r="F372" t="s">
        <v>3167</v>
      </c>
      <c r="G372" t="s">
        <v>3165</v>
      </c>
      <c r="H372" t="s">
        <v>2452</v>
      </c>
    </row>
    <row r="373" spans="1:8" ht="11.25">
      <c r="A373">
        <v>372</v>
      </c>
      <c r="B373" t="s">
        <v>211</v>
      </c>
      <c r="C373" t="s">
        <v>220</v>
      </c>
      <c r="D373" t="s">
        <v>2046</v>
      </c>
      <c r="E373" t="s">
        <v>3168</v>
      </c>
      <c r="F373" t="s">
        <v>3169</v>
      </c>
      <c r="G373" t="s">
        <v>3170</v>
      </c>
      <c r="H373" t="s">
        <v>2452</v>
      </c>
    </row>
    <row r="374" spans="1:8" ht="11.25">
      <c r="A374">
        <v>373</v>
      </c>
      <c r="B374" t="s">
        <v>211</v>
      </c>
      <c r="C374" t="s">
        <v>220</v>
      </c>
      <c r="D374" t="s">
        <v>2046</v>
      </c>
      <c r="E374" t="s">
        <v>3171</v>
      </c>
      <c r="F374" t="s">
        <v>3172</v>
      </c>
      <c r="G374" t="s">
        <v>3170</v>
      </c>
      <c r="H374" t="s">
        <v>2452</v>
      </c>
    </row>
    <row r="375" spans="1:8" ht="11.25">
      <c r="A375">
        <v>374</v>
      </c>
      <c r="B375" t="s">
        <v>211</v>
      </c>
      <c r="C375" t="s">
        <v>220</v>
      </c>
      <c r="D375" t="s">
        <v>2046</v>
      </c>
      <c r="E375" t="s">
        <v>3173</v>
      </c>
      <c r="F375" t="s">
        <v>3174</v>
      </c>
      <c r="G375" t="s">
        <v>3170</v>
      </c>
      <c r="H375" t="s">
        <v>2447</v>
      </c>
    </row>
    <row r="376" spans="1:8" ht="11.25">
      <c r="A376">
        <v>375</v>
      </c>
      <c r="B376" t="s">
        <v>211</v>
      </c>
      <c r="C376" t="s">
        <v>220</v>
      </c>
      <c r="D376" t="s">
        <v>2046</v>
      </c>
      <c r="E376" t="s">
        <v>2468</v>
      </c>
      <c r="F376" t="s">
        <v>3175</v>
      </c>
      <c r="G376" t="s">
        <v>3170</v>
      </c>
      <c r="H376" t="s">
        <v>1732</v>
      </c>
    </row>
    <row r="377" spans="1:8" ht="11.25">
      <c r="A377">
        <v>376</v>
      </c>
      <c r="B377" t="s">
        <v>211</v>
      </c>
      <c r="C377" t="s">
        <v>220</v>
      </c>
      <c r="D377" t="s">
        <v>2046</v>
      </c>
      <c r="E377" t="s">
        <v>3176</v>
      </c>
      <c r="F377" t="s">
        <v>3177</v>
      </c>
      <c r="G377" t="s">
        <v>3170</v>
      </c>
      <c r="H377" t="s">
        <v>2447</v>
      </c>
    </row>
    <row r="378" spans="1:8" ht="11.25">
      <c r="A378">
        <v>377</v>
      </c>
      <c r="B378" t="s">
        <v>211</v>
      </c>
      <c r="C378" t="s">
        <v>220</v>
      </c>
      <c r="D378" t="s">
        <v>2046</v>
      </c>
      <c r="E378" t="s">
        <v>3178</v>
      </c>
      <c r="F378" t="s">
        <v>3179</v>
      </c>
      <c r="G378" t="s">
        <v>3170</v>
      </c>
      <c r="H378" t="s">
        <v>2467</v>
      </c>
    </row>
    <row r="379" spans="1:8" ht="11.25">
      <c r="A379">
        <v>378</v>
      </c>
      <c r="B379" t="s">
        <v>211</v>
      </c>
      <c r="C379" t="s">
        <v>2057</v>
      </c>
      <c r="D379" t="s">
        <v>2038</v>
      </c>
      <c r="E379" t="s">
        <v>3180</v>
      </c>
      <c r="F379" t="s">
        <v>3181</v>
      </c>
      <c r="G379" t="s">
        <v>3170</v>
      </c>
      <c r="H379" t="s">
        <v>2447</v>
      </c>
    </row>
    <row r="380" spans="1:8" ht="11.25">
      <c r="A380">
        <v>379</v>
      </c>
      <c r="B380" t="s">
        <v>293</v>
      </c>
      <c r="C380" t="s">
        <v>302</v>
      </c>
      <c r="D380" t="s">
        <v>2078</v>
      </c>
      <c r="E380" t="s">
        <v>3182</v>
      </c>
      <c r="F380" t="s">
        <v>3183</v>
      </c>
      <c r="G380" t="s">
        <v>3184</v>
      </c>
      <c r="H380" t="s">
        <v>2452</v>
      </c>
    </row>
    <row r="381" spans="1:8" ht="11.25">
      <c r="A381">
        <v>380</v>
      </c>
      <c r="B381" t="s">
        <v>293</v>
      </c>
      <c r="C381" t="s">
        <v>2086</v>
      </c>
      <c r="D381" t="s">
        <v>2070</v>
      </c>
      <c r="E381" t="s">
        <v>3185</v>
      </c>
      <c r="F381" t="s">
        <v>3186</v>
      </c>
      <c r="G381" t="s">
        <v>3184</v>
      </c>
      <c r="H381" t="s">
        <v>2452</v>
      </c>
    </row>
    <row r="382" spans="1:8" ht="11.25">
      <c r="A382">
        <v>381</v>
      </c>
      <c r="B382" t="s">
        <v>293</v>
      </c>
      <c r="C382" t="s">
        <v>2086</v>
      </c>
      <c r="D382" t="s">
        <v>2070</v>
      </c>
      <c r="E382" t="s">
        <v>3187</v>
      </c>
      <c r="F382" t="s">
        <v>3188</v>
      </c>
      <c r="G382" t="s">
        <v>3184</v>
      </c>
      <c r="H382" t="s">
        <v>2447</v>
      </c>
    </row>
    <row r="383" spans="1:8" ht="11.25">
      <c r="A383">
        <v>382</v>
      </c>
      <c r="B383" t="s">
        <v>293</v>
      </c>
      <c r="C383" t="s">
        <v>2086</v>
      </c>
      <c r="D383" t="s">
        <v>2070</v>
      </c>
      <c r="E383" t="s">
        <v>3189</v>
      </c>
      <c r="F383" t="s">
        <v>3190</v>
      </c>
      <c r="G383" t="s">
        <v>3184</v>
      </c>
      <c r="H383" t="s">
        <v>2447</v>
      </c>
    </row>
    <row r="384" spans="1:8" ht="11.25">
      <c r="A384">
        <v>383</v>
      </c>
      <c r="B384" t="s">
        <v>293</v>
      </c>
      <c r="C384" t="s">
        <v>2086</v>
      </c>
      <c r="D384" t="s">
        <v>2070</v>
      </c>
      <c r="E384" t="s">
        <v>3191</v>
      </c>
      <c r="F384" t="s">
        <v>3192</v>
      </c>
      <c r="G384" t="s">
        <v>3184</v>
      </c>
      <c r="H384" t="s">
        <v>2447</v>
      </c>
    </row>
    <row r="385" spans="1:8" ht="11.25">
      <c r="A385">
        <v>384</v>
      </c>
      <c r="B385" t="s">
        <v>293</v>
      </c>
      <c r="C385" t="s">
        <v>2086</v>
      </c>
      <c r="D385" t="s">
        <v>2070</v>
      </c>
      <c r="E385" t="s">
        <v>3193</v>
      </c>
      <c r="F385" t="s">
        <v>3194</v>
      </c>
      <c r="G385" t="s">
        <v>3184</v>
      </c>
      <c r="H385" t="s">
        <v>2447</v>
      </c>
    </row>
    <row r="386" spans="1:8" ht="11.25">
      <c r="A386">
        <v>385</v>
      </c>
      <c r="B386" t="s">
        <v>479</v>
      </c>
      <c r="C386" t="s">
        <v>491</v>
      </c>
      <c r="D386" t="s">
        <v>2109</v>
      </c>
      <c r="E386" t="s">
        <v>3195</v>
      </c>
      <c r="F386" t="s">
        <v>3196</v>
      </c>
      <c r="G386" t="s">
        <v>2645</v>
      </c>
      <c r="H386" t="s">
        <v>2452</v>
      </c>
    </row>
    <row r="387" spans="1:8" ht="11.25">
      <c r="A387">
        <v>386</v>
      </c>
      <c r="B387" t="s">
        <v>479</v>
      </c>
      <c r="C387" t="s">
        <v>527</v>
      </c>
      <c r="D387" t="s">
        <v>2117</v>
      </c>
      <c r="E387" t="s">
        <v>3197</v>
      </c>
      <c r="F387" t="s">
        <v>3198</v>
      </c>
      <c r="G387" t="s">
        <v>3199</v>
      </c>
      <c r="H387" t="s">
        <v>2452</v>
      </c>
    </row>
    <row r="388" spans="1:8" ht="11.25">
      <c r="A388">
        <v>387</v>
      </c>
      <c r="B388" t="s">
        <v>479</v>
      </c>
      <c r="C388" t="s">
        <v>2119</v>
      </c>
      <c r="D388" t="s">
        <v>2096</v>
      </c>
      <c r="E388" t="s">
        <v>3200</v>
      </c>
      <c r="F388" t="s">
        <v>3201</v>
      </c>
      <c r="G388" t="s">
        <v>3199</v>
      </c>
      <c r="H388" t="s">
        <v>2447</v>
      </c>
    </row>
    <row r="389" spans="1:8" ht="11.25">
      <c r="A389">
        <v>388</v>
      </c>
      <c r="B389" t="s">
        <v>538</v>
      </c>
      <c r="C389" t="s">
        <v>580</v>
      </c>
      <c r="D389" t="s">
        <v>2146</v>
      </c>
      <c r="E389" t="s">
        <v>3202</v>
      </c>
      <c r="F389" t="s">
        <v>3203</v>
      </c>
      <c r="G389" t="s">
        <v>3204</v>
      </c>
      <c r="H389" t="s">
        <v>2452</v>
      </c>
    </row>
    <row r="390" spans="1:8" ht="11.25">
      <c r="A390">
        <v>389</v>
      </c>
      <c r="B390" t="s">
        <v>538</v>
      </c>
      <c r="C390" t="s">
        <v>2147</v>
      </c>
      <c r="D390" t="s">
        <v>2130</v>
      </c>
      <c r="E390" t="s">
        <v>3205</v>
      </c>
      <c r="F390" t="s">
        <v>3206</v>
      </c>
      <c r="G390" t="s">
        <v>3204</v>
      </c>
      <c r="H390" t="s">
        <v>2452</v>
      </c>
    </row>
    <row r="391" spans="1:8" ht="11.25">
      <c r="A391">
        <v>390</v>
      </c>
      <c r="B391" t="s">
        <v>538</v>
      </c>
      <c r="C391" t="s">
        <v>2147</v>
      </c>
      <c r="D391" t="s">
        <v>2130</v>
      </c>
      <c r="E391" t="s">
        <v>3207</v>
      </c>
      <c r="F391" t="s">
        <v>3208</v>
      </c>
      <c r="G391" t="s">
        <v>2455</v>
      </c>
      <c r="H391" t="s">
        <v>2447</v>
      </c>
    </row>
    <row r="392" spans="1:8" ht="11.25">
      <c r="A392">
        <v>391</v>
      </c>
      <c r="B392" t="s">
        <v>538</v>
      </c>
      <c r="C392" t="s">
        <v>2147</v>
      </c>
      <c r="D392" t="s">
        <v>2130</v>
      </c>
      <c r="E392" t="s">
        <v>3209</v>
      </c>
      <c r="F392" t="s">
        <v>3210</v>
      </c>
      <c r="G392" t="s">
        <v>3204</v>
      </c>
      <c r="H392" t="s">
        <v>2447</v>
      </c>
    </row>
    <row r="393" spans="1:8" ht="11.25">
      <c r="A393">
        <v>392</v>
      </c>
      <c r="B393" t="s">
        <v>538</v>
      </c>
      <c r="C393" t="s">
        <v>2147</v>
      </c>
      <c r="D393" t="s">
        <v>2130</v>
      </c>
      <c r="E393" t="s">
        <v>3211</v>
      </c>
      <c r="F393" t="s">
        <v>3212</v>
      </c>
      <c r="G393" t="s">
        <v>3204</v>
      </c>
      <c r="H393" t="s">
        <v>2447</v>
      </c>
    </row>
    <row r="394" spans="1:8" ht="11.25">
      <c r="A394">
        <v>393</v>
      </c>
      <c r="B394" t="s">
        <v>893</v>
      </c>
      <c r="C394" t="s">
        <v>930</v>
      </c>
      <c r="D394" t="s">
        <v>2172</v>
      </c>
      <c r="E394" t="s">
        <v>3213</v>
      </c>
      <c r="F394" t="s">
        <v>3214</v>
      </c>
      <c r="G394" t="s">
        <v>3215</v>
      </c>
      <c r="H394" t="s">
        <v>2452</v>
      </c>
    </row>
    <row r="395" spans="1:8" ht="11.25">
      <c r="A395">
        <v>394</v>
      </c>
      <c r="B395" t="s">
        <v>893</v>
      </c>
      <c r="C395" t="s">
        <v>835</v>
      </c>
      <c r="D395" t="s">
        <v>2176</v>
      </c>
      <c r="E395" t="s">
        <v>3216</v>
      </c>
      <c r="F395" t="s">
        <v>3217</v>
      </c>
      <c r="G395" t="s">
        <v>3215</v>
      </c>
      <c r="H395" t="s">
        <v>2452</v>
      </c>
    </row>
    <row r="396" spans="1:8" ht="11.25">
      <c r="A396">
        <v>395</v>
      </c>
      <c r="B396" t="s">
        <v>844</v>
      </c>
      <c r="C396" t="s">
        <v>849</v>
      </c>
      <c r="D396" t="s">
        <v>2189</v>
      </c>
      <c r="E396" t="s">
        <v>3218</v>
      </c>
      <c r="F396" t="s">
        <v>3219</v>
      </c>
      <c r="G396" t="s">
        <v>3220</v>
      </c>
      <c r="H396" t="s">
        <v>2452</v>
      </c>
    </row>
    <row r="397" spans="1:8" ht="11.25">
      <c r="A397">
        <v>396</v>
      </c>
      <c r="B397" t="s">
        <v>844</v>
      </c>
      <c r="C397" t="s">
        <v>849</v>
      </c>
      <c r="D397" t="s">
        <v>2189</v>
      </c>
      <c r="E397" t="s">
        <v>3221</v>
      </c>
      <c r="F397" t="s">
        <v>3222</v>
      </c>
      <c r="G397" t="s">
        <v>3220</v>
      </c>
      <c r="H397" t="s">
        <v>2452</v>
      </c>
    </row>
    <row r="398" spans="1:8" ht="11.25">
      <c r="A398">
        <v>397</v>
      </c>
      <c r="B398" t="s">
        <v>844</v>
      </c>
      <c r="C398" t="s">
        <v>849</v>
      </c>
      <c r="D398" t="s">
        <v>2189</v>
      </c>
      <c r="E398" t="s">
        <v>3223</v>
      </c>
      <c r="F398" t="s">
        <v>3224</v>
      </c>
      <c r="G398" t="s">
        <v>3220</v>
      </c>
      <c r="H398" t="s">
        <v>2447</v>
      </c>
    </row>
    <row r="399" spans="1:8" ht="11.25">
      <c r="A399">
        <v>398</v>
      </c>
      <c r="B399" t="s">
        <v>844</v>
      </c>
      <c r="C399" t="s">
        <v>849</v>
      </c>
      <c r="D399" t="s">
        <v>2189</v>
      </c>
      <c r="E399" t="s">
        <v>3225</v>
      </c>
      <c r="F399" t="s">
        <v>3226</v>
      </c>
      <c r="G399" t="s">
        <v>3220</v>
      </c>
      <c r="H399" t="s">
        <v>1736</v>
      </c>
    </row>
    <row r="400" spans="1:8" ht="11.25">
      <c r="A400">
        <v>399</v>
      </c>
      <c r="B400" t="s">
        <v>844</v>
      </c>
      <c r="C400" t="s">
        <v>2204</v>
      </c>
      <c r="D400" t="s">
        <v>2185</v>
      </c>
      <c r="E400" t="s">
        <v>3227</v>
      </c>
      <c r="F400" t="s">
        <v>3228</v>
      </c>
      <c r="G400" t="s">
        <v>3220</v>
      </c>
      <c r="H400" t="s">
        <v>2447</v>
      </c>
    </row>
    <row r="401" spans="1:8" ht="11.25">
      <c r="A401">
        <v>400</v>
      </c>
      <c r="B401" t="s">
        <v>887</v>
      </c>
      <c r="C401" t="s">
        <v>934</v>
      </c>
      <c r="D401" t="s">
        <v>2220</v>
      </c>
      <c r="E401" t="s">
        <v>3229</v>
      </c>
      <c r="F401" t="s">
        <v>3230</v>
      </c>
      <c r="G401" t="s">
        <v>3231</v>
      </c>
      <c r="H401" t="s">
        <v>2452</v>
      </c>
    </row>
    <row r="402" spans="1:8" ht="11.25">
      <c r="A402">
        <v>401</v>
      </c>
      <c r="B402" t="s">
        <v>887</v>
      </c>
      <c r="C402" t="s">
        <v>936</v>
      </c>
      <c r="D402" t="s">
        <v>2222</v>
      </c>
      <c r="E402" t="s">
        <v>3232</v>
      </c>
      <c r="F402" t="s">
        <v>3233</v>
      </c>
      <c r="G402" t="s">
        <v>3231</v>
      </c>
      <c r="H402" t="s">
        <v>2452</v>
      </c>
    </row>
    <row r="403" spans="1:8" ht="11.25">
      <c r="A403">
        <v>402</v>
      </c>
      <c r="B403" t="s">
        <v>717</v>
      </c>
      <c r="C403" t="s">
        <v>765</v>
      </c>
      <c r="D403" t="s">
        <v>2271</v>
      </c>
      <c r="E403" t="s">
        <v>3234</v>
      </c>
      <c r="F403" t="s">
        <v>3235</v>
      </c>
      <c r="G403" t="s">
        <v>2930</v>
      </c>
      <c r="H403" t="s">
        <v>2452</v>
      </c>
    </row>
    <row r="404" spans="1:8" ht="11.25">
      <c r="A404">
        <v>403</v>
      </c>
      <c r="B404" t="s">
        <v>717</v>
      </c>
      <c r="C404" t="s">
        <v>2272</v>
      </c>
      <c r="D404" t="s">
        <v>2248</v>
      </c>
      <c r="E404" t="s">
        <v>3236</v>
      </c>
      <c r="F404" t="s">
        <v>3237</v>
      </c>
      <c r="G404" t="s">
        <v>2930</v>
      </c>
      <c r="H404" t="s">
        <v>2452</v>
      </c>
    </row>
    <row r="405" spans="1:8" ht="11.25">
      <c r="A405">
        <v>404</v>
      </c>
      <c r="B405" t="s">
        <v>717</v>
      </c>
      <c r="C405" t="s">
        <v>2272</v>
      </c>
      <c r="D405" t="s">
        <v>2248</v>
      </c>
      <c r="E405" t="s">
        <v>2572</v>
      </c>
      <c r="F405" t="s">
        <v>3238</v>
      </c>
      <c r="G405" t="s">
        <v>2930</v>
      </c>
      <c r="H405" t="s">
        <v>2447</v>
      </c>
    </row>
    <row r="406" spans="1:8" ht="11.25">
      <c r="A406">
        <v>405</v>
      </c>
      <c r="B406" t="s">
        <v>768</v>
      </c>
      <c r="C406" t="s">
        <v>806</v>
      </c>
      <c r="D406" t="s">
        <v>2289</v>
      </c>
      <c r="E406" t="s">
        <v>3239</v>
      </c>
      <c r="F406" t="s">
        <v>3240</v>
      </c>
      <c r="G406" t="s">
        <v>3241</v>
      </c>
      <c r="H406" t="s">
        <v>2452</v>
      </c>
    </row>
    <row r="407" spans="1:8" ht="11.25">
      <c r="A407">
        <v>406</v>
      </c>
      <c r="B407" t="s">
        <v>809</v>
      </c>
      <c r="C407" t="s">
        <v>2312</v>
      </c>
      <c r="D407" t="s">
        <v>2292</v>
      </c>
      <c r="E407" t="s">
        <v>3242</v>
      </c>
      <c r="F407" t="s">
        <v>3243</v>
      </c>
      <c r="G407" t="s">
        <v>3244</v>
      </c>
      <c r="H407" t="s">
        <v>2452</v>
      </c>
    </row>
    <row r="408" spans="1:8" ht="11.25">
      <c r="A408">
        <v>407</v>
      </c>
      <c r="B408" t="s">
        <v>809</v>
      </c>
      <c r="C408" t="s">
        <v>2312</v>
      </c>
      <c r="D408" t="s">
        <v>2292</v>
      </c>
      <c r="E408" t="s">
        <v>3245</v>
      </c>
      <c r="F408" t="s">
        <v>3246</v>
      </c>
      <c r="G408" t="s">
        <v>3244</v>
      </c>
      <c r="H408" t="s">
        <v>2447</v>
      </c>
    </row>
    <row r="409" spans="1:8" ht="11.25">
      <c r="A409">
        <v>408</v>
      </c>
      <c r="B409" t="s">
        <v>809</v>
      </c>
      <c r="C409" t="s">
        <v>2312</v>
      </c>
      <c r="D409" t="s">
        <v>2292</v>
      </c>
      <c r="E409" t="s">
        <v>3247</v>
      </c>
      <c r="F409" t="s">
        <v>3248</v>
      </c>
      <c r="G409" t="s">
        <v>3249</v>
      </c>
      <c r="H409" t="s">
        <v>2447</v>
      </c>
    </row>
    <row r="410" spans="1:8" ht="11.25">
      <c r="A410">
        <v>409</v>
      </c>
      <c r="B410" t="s">
        <v>809</v>
      </c>
      <c r="C410" t="s">
        <v>2312</v>
      </c>
      <c r="D410" t="s">
        <v>2292</v>
      </c>
      <c r="E410" t="s">
        <v>3250</v>
      </c>
      <c r="F410" t="s">
        <v>3251</v>
      </c>
      <c r="G410" t="s">
        <v>3244</v>
      </c>
      <c r="H410" t="s">
        <v>2447</v>
      </c>
    </row>
    <row r="411" spans="1:8" ht="11.25">
      <c r="A411">
        <v>410</v>
      </c>
      <c r="B411" t="s">
        <v>809</v>
      </c>
      <c r="C411" t="s">
        <v>677</v>
      </c>
      <c r="D411" t="s">
        <v>2313</v>
      </c>
      <c r="E411" t="s">
        <v>3252</v>
      </c>
      <c r="F411" t="s">
        <v>3253</v>
      </c>
      <c r="G411" t="s">
        <v>3244</v>
      </c>
      <c r="H411" t="s">
        <v>2452</v>
      </c>
    </row>
    <row r="412" spans="1:8" ht="11.25">
      <c r="A412">
        <v>411</v>
      </c>
      <c r="B412" t="s">
        <v>974</v>
      </c>
      <c r="C412" t="s">
        <v>1007</v>
      </c>
      <c r="D412" t="s">
        <v>2320</v>
      </c>
      <c r="E412" t="s">
        <v>3254</v>
      </c>
      <c r="F412" t="s">
        <v>3255</v>
      </c>
      <c r="G412" t="s">
        <v>1763</v>
      </c>
      <c r="H412" t="s">
        <v>3092</v>
      </c>
    </row>
    <row r="413" spans="1:8" ht="11.25">
      <c r="A413">
        <v>412</v>
      </c>
      <c r="B413" t="s">
        <v>974</v>
      </c>
      <c r="C413" t="s">
        <v>1007</v>
      </c>
      <c r="D413" t="s">
        <v>2320</v>
      </c>
      <c r="E413" t="s">
        <v>3256</v>
      </c>
      <c r="F413" t="s">
        <v>3257</v>
      </c>
      <c r="G413" t="s">
        <v>1763</v>
      </c>
      <c r="H413" t="s">
        <v>2452</v>
      </c>
    </row>
    <row r="414" spans="1:8" ht="11.25">
      <c r="A414">
        <v>413</v>
      </c>
      <c r="B414" t="s">
        <v>974</v>
      </c>
      <c r="C414" t="s">
        <v>1007</v>
      </c>
      <c r="D414" t="s">
        <v>2320</v>
      </c>
      <c r="E414" t="s">
        <v>3258</v>
      </c>
      <c r="F414" t="s">
        <v>3259</v>
      </c>
      <c r="G414" t="s">
        <v>1763</v>
      </c>
      <c r="H414" t="s">
        <v>2452</v>
      </c>
    </row>
    <row r="415" spans="1:8" ht="11.25">
      <c r="A415">
        <v>414</v>
      </c>
      <c r="B415" t="s">
        <v>974</v>
      </c>
      <c r="C415" t="s">
        <v>1007</v>
      </c>
      <c r="D415" t="s">
        <v>2320</v>
      </c>
      <c r="E415" t="s">
        <v>1761</v>
      </c>
      <c r="F415" t="s">
        <v>1762</v>
      </c>
      <c r="G415" t="s">
        <v>1763</v>
      </c>
      <c r="H415" t="s">
        <v>1732</v>
      </c>
    </row>
    <row r="416" spans="1:8" ht="11.25">
      <c r="A416">
        <v>415</v>
      </c>
      <c r="B416" t="s">
        <v>974</v>
      </c>
      <c r="C416" t="s">
        <v>1007</v>
      </c>
      <c r="D416" t="s">
        <v>2320</v>
      </c>
      <c r="E416" t="s">
        <v>3260</v>
      </c>
      <c r="F416" t="s">
        <v>3261</v>
      </c>
      <c r="G416" t="s">
        <v>1763</v>
      </c>
      <c r="H416" t="s">
        <v>2447</v>
      </c>
    </row>
    <row r="417" spans="1:8" ht="11.25">
      <c r="A417">
        <v>416</v>
      </c>
      <c r="B417" t="s">
        <v>974</v>
      </c>
      <c r="C417" t="s">
        <v>1007</v>
      </c>
      <c r="D417" t="s">
        <v>2320</v>
      </c>
      <c r="E417" t="s">
        <v>3032</v>
      </c>
      <c r="F417" t="s">
        <v>3262</v>
      </c>
      <c r="G417" t="s">
        <v>1763</v>
      </c>
      <c r="H417" t="s">
        <v>2467</v>
      </c>
    </row>
    <row r="418" spans="1:8" ht="11.25">
      <c r="A418">
        <v>417</v>
      </c>
      <c r="B418" t="s">
        <v>974</v>
      </c>
      <c r="C418" t="s">
        <v>1007</v>
      </c>
      <c r="D418" t="s">
        <v>2320</v>
      </c>
      <c r="E418" t="s">
        <v>3263</v>
      </c>
      <c r="F418" t="s">
        <v>3264</v>
      </c>
      <c r="G418" t="s">
        <v>1763</v>
      </c>
      <c r="H418" t="s">
        <v>2447</v>
      </c>
    </row>
    <row r="419" spans="1:8" ht="11.25">
      <c r="A419">
        <v>418</v>
      </c>
      <c r="B419" t="s">
        <v>974</v>
      </c>
      <c r="C419" t="s">
        <v>1007</v>
      </c>
      <c r="D419" t="s">
        <v>2320</v>
      </c>
      <c r="E419" t="s">
        <v>3265</v>
      </c>
      <c r="F419" t="s">
        <v>3266</v>
      </c>
      <c r="G419" t="s">
        <v>1763</v>
      </c>
      <c r="H419" t="s">
        <v>2467</v>
      </c>
    </row>
    <row r="420" spans="1:8" ht="11.25">
      <c r="A420">
        <v>419</v>
      </c>
      <c r="B420" t="s">
        <v>974</v>
      </c>
      <c r="C420" t="s">
        <v>1007</v>
      </c>
      <c r="D420" t="s">
        <v>2320</v>
      </c>
      <c r="E420" t="s">
        <v>3267</v>
      </c>
      <c r="F420" t="s">
        <v>3268</v>
      </c>
      <c r="G420" t="s">
        <v>3269</v>
      </c>
      <c r="H420" t="s">
        <v>2467</v>
      </c>
    </row>
    <row r="421" spans="1:8" ht="11.25">
      <c r="A421">
        <v>420</v>
      </c>
      <c r="B421" t="s">
        <v>974</v>
      </c>
      <c r="C421" t="s">
        <v>1007</v>
      </c>
      <c r="D421" t="s">
        <v>2320</v>
      </c>
      <c r="E421" t="s">
        <v>3270</v>
      </c>
      <c r="F421" t="s">
        <v>3271</v>
      </c>
      <c r="G421" t="s">
        <v>1763</v>
      </c>
      <c r="H421" t="s">
        <v>2452</v>
      </c>
    </row>
    <row r="422" spans="1:8" ht="11.25">
      <c r="A422">
        <v>421</v>
      </c>
      <c r="B422" t="s">
        <v>181</v>
      </c>
      <c r="C422" t="s">
        <v>188</v>
      </c>
      <c r="D422" t="s">
        <v>2354</v>
      </c>
      <c r="E422" t="s">
        <v>3272</v>
      </c>
      <c r="F422" t="s">
        <v>3273</v>
      </c>
      <c r="G422" t="s">
        <v>3274</v>
      </c>
      <c r="H422" t="s">
        <v>2447</v>
      </c>
    </row>
    <row r="423" spans="1:8" ht="11.25">
      <c r="A423">
        <v>422</v>
      </c>
      <c r="E423" t="s">
        <v>2973</v>
      </c>
      <c r="F423" t="s">
        <v>2974</v>
      </c>
      <c r="G423" t="s">
        <v>2975</v>
      </c>
      <c r="H423" t="s">
        <v>2467</v>
      </c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204">
    <tabColor indexed="47"/>
  </sheetPr>
  <dimension ref="A1:H2"/>
  <sheetViews>
    <sheetView zoomScalePageLayoutView="0" workbookViewId="0" topLeftCell="A1">
      <selection activeCell="A1" sqref="A1"/>
    </sheetView>
  </sheetViews>
  <sheetFormatPr defaultColWidth="9.140625" defaultRowHeight="11.25"/>
  <sheetData>
    <row r="1" spans="2:8" ht="11.25">
      <c r="B1" t="s">
        <v>2362</v>
      </c>
      <c r="C1" t="s">
        <v>2363</v>
      </c>
      <c r="D1" t="s">
        <v>1764</v>
      </c>
      <c r="E1" t="s">
        <v>1765</v>
      </c>
      <c r="F1" t="s">
        <v>1766</v>
      </c>
      <c r="G1" t="s">
        <v>1767</v>
      </c>
      <c r="H1" t="s">
        <v>1768</v>
      </c>
    </row>
    <row r="2" spans="1:8" ht="11.25">
      <c r="A2">
        <v>13</v>
      </c>
      <c r="B2" t="s">
        <v>974</v>
      </c>
      <c r="C2" t="s">
        <v>1007</v>
      </c>
      <c r="D2" t="s">
        <v>2320</v>
      </c>
      <c r="E2" t="s">
        <v>1761</v>
      </c>
      <c r="F2" t="s">
        <v>1762</v>
      </c>
      <c r="G2" t="s">
        <v>1763</v>
      </c>
      <c r="H2" t="s">
        <v>1732</v>
      </c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18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" width="15.28125" style="0" bestFit="1" customWidth="1"/>
    <col min="2" max="2" width="21.140625" style="0" bestFit="1" customWidth="1"/>
  </cols>
  <sheetData>
    <row r="1" spans="1:2" ht="11.25">
      <c r="A1" s="209" t="s">
        <v>2410</v>
      </c>
      <c r="B1" s="209" t="s">
        <v>2411</v>
      </c>
    </row>
    <row r="2" spans="1:2" ht="11.25">
      <c r="A2" t="s">
        <v>2412</v>
      </c>
      <c r="B2" t="s">
        <v>2427</v>
      </c>
    </row>
    <row r="3" spans="1:2" ht="11.25">
      <c r="A3" t="s">
        <v>2414</v>
      </c>
      <c r="B3" t="s">
        <v>2415</v>
      </c>
    </row>
    <row r="4" spans="1:2" ht="11.25">
      <c r="A4" t="s">
        <v>2426</v>
      </c>
      <c r="B4" t="s">
        <v>2416</v>
      </c>
    </row>
    <row r="5" spans="1:2" ht="11.25">
      <c r="A5" t="s">
        <v>2423</v>
      </c>
      <c r="B5" t="s">
        <v>2417</v>
      </c>
    </row>
    <row r="6" ht="11.25">
      <c r="B6" t="s">
        <v>2418</v>
      </c>
    </row>
    <row r="7" ht="11.25">
      <c r="B7" t="s">
        <v>2419</v>
      </c>
    </row>
    <row r="8" ht="11.25">
      <c r="B8" t="s">
        <v>2420</v>
      </c>
    </row>
    <row r="9" ht="11.25">
      <c r="B9" t="s">
        <v>2413</v>
      </c>
    </row>
    <row r="10" ht="11.25">
      <c r="B10" t="s">
        <v>2421</v>
      </c>
    </row>
    <row r="11" ht="11.25">
      <c r="B11" t="s">
        <v>2422</v>
      </c>
    </row>
    <row r="12" ht="11.25">
      <c r="B12" t="s">
        <v>2424</v>
      </c>
    </row>
    <row r="13" ht="11.25">
      <c r="B13" t="s">
        <v>2425</v>
      </c>
    </row>
    <row r="14" ht="11.25">
      <c r="B14" t="s">
        <v>1776</v>
      </c>
    </row>
    <row r="15" ht="11.25">
      <c r="B15" t="s">
        <v>1777</v>
      </c>
    </row>
    <row r="16" ht="11.25">
      <c r="B16" t="s">
        <v>1778</v>
      </c>
    </row>
    <row r="17" ht="11.25">
      <c r="B17" t="s">
        <v>1779</v>
      </c>
    </row>
    <row r="18" ht="11.25">
      <c r="B18" t="s">
        <v>1780</v>
      </c>
    </row>
  </sheetData>
  <sheetProtection formatColumns="0" formatRows="0"/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208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208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modServiceModule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modTitleSheetHeaders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modButtonClick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208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modHyp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208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modChange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02"/>
  <dimension ref="A1:Z55"/>
  <sheetViews>
    <sheetView showGridLines="0" zoomScalePageLayoutView="0" workbookViewId="0" topLeftCell="C2">
      <selection activeCell="F9" sqref="F9"/>
    </sheetView>
  </sheetViews>
  <sheetFormatPr defaultColWidth="9.140625" defaultRowHeight="11.25"/>
  <cols>
    <col min="1" max="1" width="17.57421875" style="72" hidden="1" customWidth="1"/>
    <col min="2" max="2" width="17.57421875" style="73" hidden="1" customWidth="1"/>
    <col min="3" max="3" width="4.140625" style="30" customWidth="1"/>
    <col min="4" max="4" width="9.140625" style="9" customWidth="1"/>
    <col min="5" max="5" width="33.140625" style="9" customWidth="1"/>
    <col min="6" max="6" width="27.140625" style="9" customWidth="1"/>
    <col min="7" max="7" width="37.140625" style="64" customWidth="1"/>
    <col min="8" max="8" width="38.57421875" style="9" customWidth="1"/>
    <col min="9" max="16384" width="9.140625" style="9" customWidth="1"/>
  </cols>
  <sheetData>
    <row r="1" spans="1:7" s="68" customFormat="1" ht="35.25" customHeight="1" hidden="1">
      <c r="A1" s="72" t="str">
        <f>reg_name</f>
        <v>Республика Татарстан</v>
      </c>
      <c r="B1" s="73" t="str">
        <f>IF(god="","Не определено",god)</f>
        <v>Не определено</v>
      </c>
      <c r="C1" s="30" t="str">
        <f>org&amp;"_INN:"&amp;inn&amp;"_KPP:"&amp;kpp</f>
        <v>_INN:_KPP:</v>
      </c>
      <c r="G1" s="78"/>
    </row>
    <row r="2" spans="1:7" s="30" customFormat="1" ht="14.25" customHeight="1">
      <c r="A2" s="72" t="str">
        <f>IF(org="","Не определено",org)</f>
        <v>Не определено</v>
      </c>
      <c r="B2" s="73" t="str">
        <f>IF(inn="","Не определено",inn)</f>
        <v>Не определено</v>
      </c>
      <c r="G2" s="31"/>
    </row>
    <row r="3" spans="1:8" ht="12.75" customHeight="1" thickBot="1">
      <c r="A3" s="72" t="str">
        <f>IF(mo="","Не определено",mo)</f>
        <v>Не определено</v>
      </c>
      <c r="B3" s="73" t="str">
        <f>IF(oktmo="","Не определено",oktmo)</f>
        <v>Не определено</v>
      </c>
      <c r="D3" s="32"/>
      <c r="E3" s="33"/>
      <c r="F3" s="34"/>
      <c r="G3" s="179"/>
      <c r="H3" s="180"/>
    </row>
    <row r="4" spans="1:8" ht="26.25" customHeight="1" thickBot="1">
      <c r="A4" s="72" t="str">
        <f>IF(fil="","Не определено",fil)</f>
        <v>Не определено</v>
      </c>
      <c r="B4" s="73" t="str">
        <f>IF(kpp="","Не определено",kpp)</f>
        <v>Не определено</v>
      </c>
      <c r="D4" s="35"/>
      <c r="E4" s="257" t="s">
        <v>1056</v>
      </c>
      <c r="F4" s="258"/>
      <c r="G4" s="259"/>
      <c r="H4" s="188" t="str">
        <f>version</f>
        <v>Версия 2.0</v>
      </c>
    </row>
    <row r="5" spans="2:8" ht="12" thickBot="1">
      <c r="B5" s="73" t="str">
        <f>IF(G9="","Не определено",G9)</f>
        <v>Не определено</v>
      </c>
      <c r="D5" s="35"/>
      <c r="E5" s="36"/>
      <c r="F5" s="36"/>
      <c r="G5" s="37"/>
      <c r="H5" s="26"/>
    </row>
    <row r="6" spans="4:8" ht="12" thickBot="1">
      <c r="D6" s="35"/>
      <c r="E6" s="260" t="s">
        <v>2441</v>
      </c>
      <c r="F6" s="261"/>
      <c r="G6" s="38"/>
      <c r="H6" s="26"/>
    </row>
    <row r="7" spans="1:8" ht="21" customHeight="1" thickBot="1">
      <c r="A7" s="74"/>
      <c r="D7" s="35"/>
      <c r="E7" s="262" t="s">
        <v>71</v>
      </c>
      <c r="F7" s="263"/>
      <c r="G7" s="37"/>
      <c r="H7" s="26"/>
    </row>
    <row r="8" spans="1:8" ht="12" thickBot="1">
      <c r="A8" s="74"/>
      <c r="D8" s="39"/>
      <c r="E8" s="40"/>
      <c r="F8" s="41"/>
      <c r="G8" s="42"/>
      <c r="H8" s="43"/>
    </row>
    <row r="9" spans="4:8" ht="24.75" customHeight="1" thickBot="1">
      <c r="D9" s="39"/>
      <c r="E9" s="44" t="s">
        <v>2442</v>
      </c>
      <c r="F9" s="190"/>
      <c r="G9" s="189"/>
      <c r="H9" s="178" t="s">
        <v>1114</v>
      </c>
    </row>
    <row r="10" spans="4:8" ht="12" thickBot="1">
      <c r="D10" s="39"/>
      <c r="E10" s="45"/>
      <c r="F10" s="36"/>
      <c r="G10" s="46"/>
      <c r="H10" s="8"/>
    </row>
    <row r="11" spans="1:8" ht="50.25" customHeight="1" thickBot="1">
      <c r="A11" s="72" t="s">
        <v>1104</v>
      </c>
      <c r="B11" s="73" t="s">
        <v>28</v>
      </c>
      <c r="D11" s="39"/>
      <c r="E11" s="44" t="s">
        <v>29</v>
      </c>
      <c r="F11" s="67"/>
      <c r="G11" s="46"/>
      <c r="H11" s="8"/>
    </row>
    <row r="12" spans="4:8" ht="12" thickBot="1">
      <c r="D12" s="39"/>
      <c r="E12" s="45"/>
      <c r="F12" s="46"/>
      <c r="G12" s="46"/>
      <c r="H12" s="8"/>
    </row>
    <row r="13" spans="4:8" ht="32.25" customHeight="1" thickBot="1">
      <c r="D13" s="39"/>
      <c r="E13" s="221" t="s">
        <v>1769</v>
      </c>
      <c r="F13" s="264"/>
      <c r="G13" s="265"/>
      <c r="H13" s="178" t="s">
        <v>3276</v>
      </c>
    </row>
    <row r="14" spans="4:8" ht="15" customHeight="1" hidden="1">
      <c r="D14" s="39"/>
      <c r="E14" s="48"/>
      <c r="F14" s="49"/>
      <c r="G14" s="46"/>
      <c r="H14" s="8"/>
    </row>
    <row r="15" spans="4:8" ht="24.75" customHeight="1" hidden="1">
      <c r="D15" s="39"/>
      <c r="E15" s="47" t="s">
        <v>30</v>
      </c>
      <c r="F15" s="266"/>
      <c r="G15" s="267"/>
      <c r="H15" s="201" t="s">
        <v>31</v>
      </c>
    </row>
    <row r="16" spans="4:8" ht="12" thickBot="1">
      <c r="D16" s="39"/>
      <c r="E16" s="48"/>
      <c r="F16" s="49"/>
      <c r="G16" s="46"/>
      <c r="H16" s="8"/>
    </row>
    <row r="17" spans="4:8" ht="18.75" customHeight="1">
      <c r="D17" s="39"/>
      <c r="E17" s="50" t="s">
        <v>1772</v>
      </c>
      <c r="F17" s="244"/>
      <c r="G17" s="42"/>
      <c r="H17" s="8"/>
    </row>
    <row r="18" spans="4:8" ht="18.75" customHeight="1" thickBot="1">
      <c r="D18" s="39"/>
      <c r="E18" s="51" t="s">
        <v>1773</v>
      </c>
      <c r="F18" s="245"/>
      <c r="G18" s="52"/>
      <c r="H18" s="8"/>
    </row>
    <row r="19" spans="4:8" ht="12" thickBot="1">
      <c r="D19" s="39"/>
      <c r="E19" s="45"/>
      <c r="F19" s="36"/>
      <c r="G19" s="46"/>
      <c r="H19" s="8"/>
    </row>
    <row r="20" spans="1:17" s="3" customFormat="1" ht="51.75" customHeight="1">
      <c r="A20" s="72"/>
      <c r="B20" s="73"/>
      <c r="C20" s="30"/>
      <c r="D20" s="191"/>
      <c r="E20" s="192" t="s">
        <v>1770</v>
      </c>
      <c r="F20" s="53" t="s">
        <v>1115</v>
      </c>
      <c r="G20" s="193"/>
      <c r="H20" s="194" t="s">
        <v>3277</v>
      </c>
      <c r="O20" s="195"/>
      <c r="P20" s="195"/>
      <c r="Q20" s="196"/>
    </row>
    <row r="21" spans="1:17" s="3" customFormat="1" ht="30.75" customHeight="1">
      <c r="A21" s="72"/>
      <c r="B21" s="73"/>
      <c r="C21" s="30"/>
      <c r="D21" s="191"/>
      <c r="E21" s="268" t="s">
        <v>1771</v>
      </c>
      <c r="F21" s="197" t="s">
        <v>1116</v>
      </c>
      <c r="G21" s="198"/>
      <c r="H21" s="199"/>
      <c r="O21" s="195"/>
      <c r="P21" s="195"/>
      <c r="Q21" s="196"/>
    </row>
    <row r="22" spans="1:17" s="3" customFormat="1" ht="30.75" customHeight="1" thickBot="1">
      <c r="A22" s="72"/>
      <c r="B22" s="73"/>
      <c r="C22" s="30"/>
      <c r="D22" s="191"/>
      <c r="E22" s="269"/>
      <c r="F22" s="54" t="s">
        <v>0</v>
      </c>
      <c r="G22" s="200"/>
      <c r="H22" s="199"/>
      <c r="O22" s="195"/>
      <c r="P22" s="195"/>
      <c r="Q22" s="196"/>
    </row>
    <row r="23" spans="4:8" ht="11.25">
      <c r="D23" s="39"/>
      <c r="E23" s="45"/>
      <c r="F23" s="36"/>
      <c r="G23" s="46"/>
      <c r="H23" s="8"/>
    </row>
    <row r="24" spans="4:8" ht="12" thickBot="1">
      <c r="D24" s="35"/>
      <c r="E24" s="37"/>
      <c r="F24" s="55"/>
      <c r="G24" s="41"/>
      <c r="H24" s="26"/>
    </row>
    <row r="25" spans="1:8" ht="21" customHeight="1">
      <c r="A25" s="75" t="s">
        <v>32</v>
      </c>
      <c r="B25" s="73" t="s">
        <v>33</v>
      </c>
      <c r="D25" s="35"/>
      <c r="E25" s="272" t="s">
        <v>33</v>
      </c>
      <c r="F25" s="273"/>
      <c r="G25" s="222"/>
      <c r="H25" s="26"/>
    </row>
    <row r="26" spans="1:8" ht="21" customHeight="1">
      <c r="A26" s="75" t="s">
        <v>34</v>
      </c>
      <c r="B26" s="73" t="s">
        <v>11</v>
      </c>
      <c r="D26" s="35"/>
      <c r="E26" s="275" t="s">
        <v>11</v>
      </c>
      <c r="F26" s="276"/>
      <c r="G26" s="223"/>
      <c r="H26" s="26"/>
    </row>
    <row r="27" spans="1:8" ht="21" customHeight="1">
      <c r="A27" s="75" t="s">
        <v>12</v>
      </c>
      <c r="B27" s="73" t="s">
        <v>13</v>
      </c>
      <c r="D27" s="35"/>
      <c r="E27" s="274" t="s">
        <v>7</v>
      </c>
      <c r="F27" s="56" t="s">
        <v>14</v>
      </c>
      <c r="G27" s="223"/>
      <c r="H27" s="26"/>
    </row>
    <row r="28" spans="1:8" ht="21" customHeight="1">
      <c r="A28" s="75" t="s">
        <v>15</v>
      </c>
      <c r="B28" s="73" t="s">
        <v>35</v>
      </c>
      <c r="D28" s="35"/>
      <c r="E28" s="274"/>
      <c r="F28" s="56" t="s">
        <v>3</v>
      </c>
      <c r="G28" s="223"/>
      <c r="H28" s="26"/>
    </row>
    <row r="29" spans="1:8" ht="21" customHeight="1">
      <c r="A29" s="75" t="s">
        <v>16</v>
      </c>
      <c r="B29" s="73" t="s">
        <v>36</v>
      </c>
      <c r="D29" s="35"/>
      <c r="E29" s="274" t="s">
        <v>37</v>
      </c>
      <c r="F29" s="56" t="s">
        <v>14</v>
      </c>
      <c r="G29" s="223"/>
      <c r="H29" s="26"/>
    </row>
    <row r="30" spans="1:8" ht="21" customHeight="1">
      <c r="A30" s="75" t="s">
        <v>17</v>
      </c>
      <c r="B30" s="73" t="s">
        <v>38</v>
      </c>
      <c r="D30" s="35"/>
      <c r="E30" s="274"/>
      <c r="F30" s="56" t="s">
        <v>3</v>
      </c>
      <c r="G30" s="223"/>
      <c r="H30" s="26"/>
    </row>
    <row r="31" spans="1:8" ht="21" customHeight="1">
      <c r="A31" s="75" t="s">
        <v>18</v>
      </c>
      <c r="B31" s="76" t="s">
        <v>19</v>
      </c>
      <c r="D31" s="57"/>
      <c r="E31" s="270" t="s">
        <v>1</v>
      </c>
      <c r="F31" s="58" t="s">
        <v>14</v>
      </c>
      <c r="G31" s="224"/>
      <c r="H31" s="59"/>
    </row>
    <row r="32" spans="1:8" ht="21" customHeight="1">
      <c r="A32" s="75" t="s">
        <v>20</v>
      </c>
      <c r="B32" s="76" t="s">
        <v>21</v>
      </c>
      <c r="D32" s="57"/>
      <c r="E32" s="270"/>
      <c r="F32" s="58" t="s">
        <v>2</v>
      </c>
      <c r="G32" s="224"/>
      <c r="H32" s="59"/>
    </row>
    <row r="33" spans="1:8" ht="21" customHeight="1">
      <c r="A33" s="75" t="s">
        <v>22</v>
      </c>
      <c r="B33" s="76" t="s">
        <v>23</v>
      </c>
      <c r="D33" s="57"/>
      <c r="E33" s="270"/>
      <c r="F33" s="58" t="s">
        <v>3</v>
      </c>
      <c r="G33" s="224"/>
      <c r="H33" s="59"/>
    </row>
    <row r="34" spans="1:8" ht="21" customHeight="1" thickBot="1">
      <c r="A34" s="75" t="s">
        <v>39</v>
      </c>
      <c r="B34" s="76" t="s">
        <v>40</v>
      </c>
      <c r="D34" s="57"/>
      <c r="E34" s="271"/>
      <c r="F34" s="225" t="s">
        <v>41</v>
      </c>
      <c r="G34" s="226"/>
      <c r="H34" s="59"/>
    </row>
    <row r="35" spans="4:8" ht="11.25">
      <c r="D35" s="60"/>
      <c r="E35" s="61"/>
      <c r="F35" s="61"/>
      <c r="G35" s="62"/>
      <c r="H35" s="63"/>
    </row>
    <row r="41" ht="11.25">
      <c r="G41" s="65"/>
    </row>
    <row r="48" ht="11.25">
      <c r="Z48" s="66"/>
    </row>
    <row r="49" ht="11.25">
      <c r="Z49" s="66"/>
    </row>
    <row r="50" ht="11.25">
      <c r="Z50" s="66"/>
    </row>
    <row r="51" ht="11.25">
      <c r="Z51" s="66"/>
    </row>
    <row r="52" ht="11.25">
      <c r="Z52" s="66"/>
    </row>
    <row r="53" ht="11.25">
      <c r="Z53" s="66"/>
    </row>
    <row r="54" ht="11.25">
      <c r="Z54" s="66"/>
    </row>
    <row r="55" ht="11.25">
      <c r="Z55" s="66"/>
    </row>
  </sheetData>
  <sheetProtection password="FA9C" sheet="1" objects="1" scenarios="1" formatColumns="0" formatRows="0"/>
  <mergeCells count="11">
    <mergeCell ref="E31:E34"/>
    <mergeCell ref="E25:F25"/>
    <mergeCell ref="E27:E28"/>
    <mergeCell ref="E29:E30"/>
    <mergeCell ref="E26:F26"/>
    <mergeCell ref="E4:G4"/>
    <mergeCell ref="E6:F6"/>
    <mergeCell ref="E7:F7"/>
    <mergeCell ref="F13:G13"/>
    <mergeCell ref="F15:G15"/>
    <mergeCell ref="E21:E22"/>
  </mergeCells>
  <dataValidations count="7">
    <dataValidation type="textLength" operator="equal" allowBlank="1" showInputMessage="1" showErrorMessage="1" prompt="9 символов" sqref="F18">
      <formula1>9</formula1>
    </dataValidation>
    <dataValidation type="textLength" allowBlank="1" showInputMessage="1" showErrorMessage="1" prompt="10-12 символов" sqref="F17">
      <formula1>10</formula1>
      <formula2>12</formula2>
    </dataValidation>
    <dataValidation type="list" allowBlank="1" showInputMessage="1" showErrorMessage="1" promptTitle="Ввод" prompt="Выберите год из списка" sqref="F9">
      <formula1>"2010,2011,2012,2013"</formula1>
    </dataValidation>
    <dataValidation type="list" allowBlank="1" showInputMessage="1" showErrorMessage="1" sqref="F11">
      <formula1>"да,нет"</formula1>
    </dataValidation>
    <dataValidation type="list" allowBlank="1" showInputMessage="1" showErrorMessage="1" promptTitle="Ввод" prompt="Выберите квартал из списка" sqref="G9">
      <formula1>kvartal</formula1>
    </dataValidation>
    <dataValidation type="list" allowBlank="1" showInputMessage="1" showErrorMessage="1" prompt="Выберите значение из списка" errorTitle="Выбор муниципального района" error="Выберите наименование муниципального района из списка" sqref="G20">
      <formula1>MR_LIST</formula1>
    </dataValidation>
    <dataValidation type="textLength" operator="equal" showInputMessage="1" showErrorMessage="1" errorTitle="Выбор муниципального образования" error="Для данного муниципального района отсутствуют муниципальные образования или Вы ввели некорректное наименование муниципального района!" sqref="G21">
      <formula1>0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modHelp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modClassifierValidate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01"/>
  <dimension ref="A1:AI66"/>
  <sheetViews>
    <sheetView showGridLines="0" zoomScalePageLayoutView="0" workbookViewId="0" topLeftCell="C6">
      <selection activeCell="E25" sqref="E25"/>
    </sheetView>
  </sheetViews>
  <sheetFormatPr defaultColWidth="8.7109375" defaultRowHeight="11.25"/>
  <cols>
    <col min="1" max="1" width="9.140625" style="91" hidden="1" customWidth="1"/>
    <col min="2" max="2" width="8.7109375" style="91" hidden="1" customWidth="1"/>
    <col min="3" max="3" width="12.00390625" style="87" customWidth="1"/>
    <col min="4" max="4" width="8.28125" style="92" customWidth="1"/>
    <col min="5" max="5" width="53.28125" style="104" customWidth="1"/>
    <col min="6" max="6" width="12.140625" style="161" customWidth="1"/>
    <col min="7" max="7" width="9.8515625" style="103" customWidth="1"/>
    <col min="8" max="8" width="10.7109375" style="103" customWidth="1"/>
    <col min="9" max="9" width="10.57421875" style="103" customWidth="1"/>
    <col min="10" max="10" width="9.8515625" style="103" customWidth="1"/>
    <col min="11" max="11" width="10.7109375" style="103" customWidth="1"/>
    <col min="12" max="12" width="10.57421875" style="103" customWidth="1"/>
    <col min="13" max="13" width="9.8515625" style="103" customWidth="1"/>
    <col min="14" max="14" width="10.7109375" style="103" customWidth="1"/>
    <col min="15" max="15" width="10.57421875" style="103" customWidth="1"/>
    <col min="16" max="16" width="9.8515625" style="103" customWidth="1"/>
    <col min="17" max="17" width="10.7109375" style="103" customWidth="1"/>
    <col min="18" max="18" width="10.57421875" style="103" customWidth="1"/>
    <col min="19" max="19" width="9.8515625" style="103" customWidth="1"/>
    <col min="20" max="20" width="10.7109375" style="103" customWidth="1"/>
    <col min="21" max="21" width="10.57421875" style="103" customWidth="1"/>
    <col min="22" max="35" width="8.7109375" style="103" customWidth="1"/>
    <col min="36" max="16384" width="8.7109375" style="104" customWidth="1"/>
  </cols>
  <sheetData>
    <row r="1" spans="1:21" s="89" customFormat="1" ht="11.25" hidden="1">
      <c r="A1" s="87" t="str">
        <f>Титульный!A1</f>
        <v>Республика Татарстан</v>
      </c>
      <c r="B1" s="87" t="str">
        <f>Титульный!B1</f>
        <v>Не определено</v>
      </c>
      <c r="C1" s="87" t="str">
        <f>Титульный!C1</f>
        <v>_INN:_KPP:</v>
      </c>
      <c r="D1" s="88"/>
      <c r="E1" s="87" t="s">
        <v>1102</v>
      </c>
      <c r="F1" s="87"/>
      <c r="G1" s="89" t="s">
        <v>12</v>
      </c>
      <c r="H1" s="89" t="s">
        <v>15</v>
      </c>
      <c r="I1" s="89" t="s">
        <v>1103</v>
      </c>
      <c r="J1" s="89" t="s">
        <v>12</v>
      </c>
      <c r="K1" s="89" t="s">
        <v>15</v>
      </c>
      <c r="L1" s="89" t="s">
        <v>1103</v>
      </c>
      <c r="M1" s="89" t="s">
        <v>12</v>
      </c>
      <c r="N1" s="89" t="s">
        <v>15</v>
      </c>
      <c r="O1" s="89" t="s">
        <v>1103</v>
      </c>
      <c r="P1" s="89" t="s">
        <v>12</v>
      </c>
      <c r="Q1" s="89" t="s">
        <v>15</v>
      </c>
      <c r="R1" s="89" t="s">
        <v>1103</v>
      </c>
      <c r="S1" s="89" t="s">
        <v>12</v>
      </c>
      <c r="T1" s="89" t="s">
        <v>15</v>
      </c>
      <c r="U1" s="89" t="s">
        <v>1103</v>
      </c>
    </row>
    <row r="2" spans="1:21" s="89" customFormat="1" ht="11.25" hidden="1">
      <c r="A2" s="87" t="str">
        <f>Титульный!A2</f>
        <v>Не определено</v>
      </c>
      <c r="B2" s="87" t="str">
        <f>Титульный!B2</f>
        <v>Не определено</v>
      </c>
      <c r="C2" s="87"/>
      <c r="D2" s="88"/>
      <c r="E2" s="87" t="s">
        <v>9</v>
      </c>
      <c r="F2" s="87"/>
      <c r="G2" s="89" t="str">
        <f>$G$11</f>
        <v>Мука в/с</v>
      </c>
      <c r="H2" s="89" t="str">
        <f>$G$11</f>
        <v>Мука в/с</v>
      </c>
      <c r="I2" s="89" t="str">
        <f>$G$11</f>
        <v>Мука в/с</v>
      </c>
      <c r="J2" s="89" t="str">
        <f>$J$11</f>
        <v>Мука 1 сорта</v>
      </c>
      <c r="K2" s="89" t="str">
        <f>$J$11</f>
        <v>Мука 1 сорта</v>
      </c>
      <c r="L2" s="89" t="str">
        <f>$J$11</f>
        <v>Мука 1 сорта</v>
      </c>
      <c r="M2" s="89" t="str">
        <f>$M$11</f>
        <v>Мука 2 сорта</v>
      </c>
      <c r="N2" s="89" t="str">
        <f>$M$11</f>
        <v>Мука 2 сорта</v>
      </c>
      <c r="O2" s="89" t="str">
        <f>$M$11</f>
        <v>Мука 2 сорта</v>
      </c>
      <c r="P2" s="89" t="str">
        <f>$P$11</f>
        <v>Мука ржаная обдирная</v>
      </c>
      <c r="Q2" s="89" t="str">
        <f>$P$11</f>
        <v>Мука ржаная обдирная</v>
      </c>
      <c r="R2" s="89" t="str">
        <f>$P$11</f>
        <v>Мука ржаная обдирная</v>
      </c>
      <c r="S2" s="89" t="str">
        <f>$S$11</f>
        <v>Мука ржаная сеяная</v>
      </c>
      <c r="T2" s="89" t="str">
        <f>$S$11</f>
        <v>Мука ржаная сеяная</v>
      </c>
      <c r="U2" s="89" t="str">
        <f>$S$11</f>
        <v>Мука ржаная сеяная</v>
      </c>
    </row>
    <row r="3" spans="1:21" s="89" customFormat="1" ht="12.75" customHeight="1" hidden="1">
      <c r="A3" s="89" t="str">
        <f>Титульный!A3</f>
        <v>Не определено</v>
      </c>
      <c r="B3" s="89" t="str">
        <f>Титульный!B3</f>
        <v>Не определено</v>
      </c>
      <c r="D3" s="88"/>
      <c r="E3" s="90" t="str">
        <f>E11</f>
        <v>Наименование показателя</v>
      </c>
      <c r="F3" s="87"/>
      <c r="G3" s="89">
        <f>G12</f>
        <v>0</v>
      </c>
      <c r="H3" s="89">
        <f aca="true" t="shared" si="0" ref="H3:U3">H12</f>
        <v>0</v>
      </c>
      <c r="I3" s="89">
        <f t="shared" si="0"/>
        <v>0</v>
      </c>
      <c r="J3" s="89">
        <f>J12</f>
        <v>0</v>
      </c>
      <c r="K3" s="89">
        <f t="shared" si="0"/>
        <v>0</v>
      </c>
      <c r="L3" s="89">
        <f t="shared" si="0"/>
        <v>0</v>
      </c>
      <c r="M3" s="89">
        <f>M12</f>
        <v>0</v>
      </c>
      <c r="N3" s="89">
        <f t="shared" si="0"/>
        <v>0</v>
      </c>
      <c r="O3" s="89">
        <f t="shared" si="0"/>
        <v>0</v>
      </c>
      <c r="P3" s="89">
        <f>P12</f>
        <v>0</v>
      </c>
      <c r="Q3" s="89">
        <f t="shared" si="0"/>
        <v>0</v>
      </c>
      <c r="R3" s="89">
        <f t="shared" si="0"/>
        <v>0</v>
      </c>
      <c r="S3" s="89">
        <f>S12</f>
        <v>0</v>
      </c>
      <c r="T3" s="89">
        <f t="shared" si="0"/>
        <v>0</v>
      </c>
      <c r="U3" s="89">
        <f t="shared" si="0"/>
        <v>0</v>
      </c>
    </row>
    <row r="4" spans="1:6" s="89" customFormat="1" ht="13.5" customHeight="1" hidden="1">
      <c r="A4" s="89" t="str">
        <f>Титульный!A4</f>
        <v>Не определено</v>
      </c>
      <c r="B4" s="89" t="str">
        <f>Титульный!B4</f>
        <v>Не определено</v>
      </c>
      <c r="D4" s="88"/>
      <c r="E4" s="87"/>
      <c r="F4" s="87"/>
    </row>
    <row r="5" spans="2:6" s="89" customFormat="1" ht="16.5" customHeight="1" hidden="1">
      <c r="B5" s="89" t="str">
        <f>Титульный!B5</f>
        <v>Не определено</v>
      </c>
      <c r="D5" s="88"/>
      <c r="E5" s="87"/>
      <c r="F5" s="87"/>
    </row>
    <row r="6" spans="1:6" s="110" customFormat="1" ht="12" customHeight="1">
      <c r="A6" s="91"/>
      <c r="B6" s="91"/>
      <c r="C6" s="91"/>
      <c r="D6" s="227"/>
      <c r="E6" s="228"/>
      <c r="F6" s="229"/>
    </row>
    <row r="7" spans="1:22" s="93" customFormat="1" ht="11.25" customHeight="1">
      <c r="A7" s="91"/>
      <c r="B7" s="91"/>
      <c r="C7" s="94"/>
      <c r="D7" s="95"/>
      <c r="E7" s="96"/>
      <c r="F7" s="97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9"/>
    </row>
    <row r="8" spans="1:22" s="93" customFormat="1" ht="11.25" customHeight="1">
      <c r="A8" s="91"/>
      <c r="B8" s="91"/>
      <c r="C8" s="100"/>
      <c r="D8" s="278" t="s">
        <v>1056</v>
      </c>
      <c r="E8" s="279"/>
      <c r="F8" s="279"/>
      <c r="G8" s="279"/>
      <c r="H8" s="279"/>
      <c r="I8" s="279"/>
      <c r="J8" s="279"/>
      <c r="K8" s="279"/>
      <c r="L8" s="279"/>
      <c r="M8" s="279"/>
      <c r="N8" s="279"/>
      <c r="O8" s="279"/>
      <c r="P8" s="279"/>
      <c r="Q8" s="279"/>
      <c r="R8" s="279"/>
      <c r="S8" s="279"/>
      <c r="T8" s="279"/>
      <c r="U8" s="280"/>
      <c r="V8" s="101"/>
    </row>
    <row r="9" spans="3:22" ht="11.25">
      <c r="C9" s="100"/>
      <c r="D9" s="281" t="str">
        <f>IF(org="","Не определено",org)</f>
        <v>Не определено</v>
      </c>
      <c r="E9" s="282"/>
      <c r="F9" s="282"/>
      <c r="G9" s="282"/>
      <c r="H9" s="282"/>
      <c r="I9" s="282"/>
      <c r="J9" s="282"/>
      <c r="K9" s="282"/>
      <c r="L9" s="282"/>
      <c r="M9" s="282"/>
      <c r="N9" s="282"/>
      <c r="O9" s="282"/>
      <c r="P9" s="282"/>
      <c r="Q9" s="282"/>
      <c r="R9" s="282"/>
      <c r="S9" s="282"/>
      <c r="T9" s="282"/>
      <c r="U9" s="283"/>
      <c r="V9" s="102"/>
    </row>
    <row r="10" spans="1:22" s="93" customFormat="1" ht="17.25" customHeight="1">
      <c r="A10" s="91"/>
      <c r="B10" s="91"/>
      <c r="C10" s="100"/>
      <c r="D10" s="105"/>
      <c r="E10" s="106"/>
      <c r="F10" s="107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9"/>
    </row>
    <row r="11" spans="3:22" ht="22.5" customHeight="1">
      <c r="C11" s="100"/>
      <c r="D11" s="284" t="s">
        <v>8</v>
      </c>
      <c r="E11" s="286" t="s">
        <v>42</v>
      </c>
      <c r="F11" s="286" t="s">
        <v>43</v>
      </c>
      <c r="G11" s="277" t="s">
        <v>1057</v>
      </c>
      <c r="H11" s="277"/>
      <c r="I11" s="277"/>
      <c r="J11" s="277" t="s">
        <v>1058</v>
      </c>
      <c r="K11" s="277"/>
      <c r="L11" s="277"/>
      <c r="M11" s="277" t="s">
        <v>1059</v>
      </c>
      <c r="N11" s="277"/>
      <c r="O11" s="277"/>
      <c r="P11" s="277" t="s">
        <v>1060</v>
      </c>
      <c r="Q11" s="277"/>
      <c r="R11" s="277"/>
      <c r="S11" s="277" t="s">
        <v>1061</v>
      </c>
      <c r="T11" s="277"/>
      <c r="U11" s="277"/>
      <c r="V11" s="102"/>
    </row>
    <row r="12" spans="3:22" ht="26.25" customHeight="1">
      <c r="C12" s="100"/>
      <c r="D12" s="285"/>
      <c r="E12" s="287"/>
      <c r="F12" s="287"/>
      <c r="G12" s="230">
        <f>IF(ISERR($B$1-2&amp;" год"),,$B$1-2&amp;" год")</f>
        <v>0</v>
      </c>
      <c r="H12" s="230">
        <f>IF(ISERR($B$1-1&amp;" год"),,$B$1-1&amp;" год")</f>
        <v>0</v>
      </c>
      <c r="I12" s="230">
        <f>IF($B$5="Не определено",,$B$5&amp;" "&amp;$B$1&amp;" год")</f>
        <v>0</v>
      </c>
      <c r="J12" s="230">
        <f>IF(ISERR($B$1-2&amp;" год"),,$B$1-2&amp;" год")</f>
        <v>0</v>
      </c>
      <c r="K12" s="230">
        <f>IF(ISERR($B$1-1&amp;" год"),,$B$1-1&amp;" год")</f>
        <v>0</v>
      </c>
      <c r="L12" s="230">
        <f>IF($B$5="Не определено",,$B$5&amp;" "&amp;$B$1&amp;" год")</f>
        <v>0</v>
      </c>
      <c r="M12" s="230">
        <f>IF(ISERR($B$1-2&amp;" год"),,$B$1-2&amp;" год")</f>
        <v>0</v>
      </c>
      <c r="N12" s="230">
        <f>IF(ISERR($B$1-1&amp;" год"),,$B$1-1&amp;" год")</f>
        <v>0</v>
      </c>
      <c r="O12" s="230">
        <f>IF($B$5="Не определено",,$B$5&amp;" "&amp;$B$1&amp;" год")</f>
        <v>0</v>
      </c>
      <c r="P12" s="230">
        <f>IF(ISERR($B$1-2&amp;" год"),,$B$1-2&amp;" год")</f>
        <v>0</v>
      </c>
      <c r="Q12" s="230">
        <f>IF(ISERR($B$1-1&amp;" год"),,$B$1-1&amp;" год")</f>
        <v>0</v>
      </c>
      <c r="R12" s="230">
        <f>IF($B$5="Не определено",,$B$5&amp;" "&amp;$B$1&amp;" год")</f>
        <v>0</v>
      </c>
      <c r="S12" s="230">
        <f>IF(ISERR($B$1-2&amp;" год"),,$B$1-2&amp;" год")</f>
        <v>0</v>
      </c>
      <c r="T12" s="230">
        <f>IF(ISERR($B$1-1&amp;" год"),,$B$1-1&amp;" год")</f>
        <v>0</v>
      </c>
      <c r="U12" s="230">
        <f>IF($B$5="Не определено",,$B$5&amp;" "&amp;$B$1&amp;" год")</f>
        <v>0</v>
      </c>
      <c r="V12" s="102"/>
    </row>
    <row r="13" spans="3:22" ht="13.5" customHeight="1">
      <c r="C13" s="100"/>
      <c r="D13" s="231" t="s">
        <v>1100</v>
      </c>
      <c r="E13" s="232">
        <v>1</v>
      </c>
      <c r="F13" s="233" t="s">
        <v>1101</v>
      </c>
      <c r="G13" s="234">
        <v>2</v>
      </c>
      <c r="H13" s="234">
        <v>3</v>
      </c>
      <c r="I13" s="234">
        <v>4</v>
      </c>
      <c r="J13" s="234">
        <v>5</v>
      </c>
      <c r="K13" s="234">
        <v>6</v>
      </c>
      <c r="L13" s="234">
        <v>7</v>
      </c>
      <c r="M13" s="234">
        <v>8</v>
      </c>
      <c r="N13" s="234">
        <v>9</v>
      </c>
      <c r="O13" s="234">
        <v>10</v>
      </c>
      <c r="P13" s="234">
        <v>11</v>
      </c>
      <c r="Q13" s="234">
        <v>12</v>
      </c>
      <c r="R13" s="234">
        <v>13</v>
      </c>
      <c r="S13" s="234">
        <v>14</v>
      </c>
      <c r="T13" s="234">
        <v>15</v>
      </c>
      <c r="U13" s="234">
        <v>16</v>
      </c>
      <c r="V13" s="102"/>
    </row>
    <row r="14" spans="1:22" s="93" customFormat="1" ht="11.25">
      <c r="A14" s="110"/>
      <c r="B14" s="110"/>
      <c r="C14" s="100"/>
      <c r="D14" s="176" t="s">
        <v>2443</v>
      </c>
      <c r="E14" s="112" t="s">
        <v>50</v>
      </c>
      <c r="F14" s="177" t="s">
        <v>51</v>
      </c>
      <c r="G14" s="163"/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163"/>
      <c r="V14" s="101"/>
    </row>
    <row r="15" spans="1:22" s="93" customFormat="1" ht="11.25">
      <c r="A15" s="110"/>
      <c r="B15" s="110"/>
      <c r="C15" s="100"/>
      <c r="D15" s="176" t="s">
        <v>67</v>
      </c>
      <c r="E15" s="112" t="s">
        <v>1062</v>
      </c>
      <c r="F15" s="177" t="s">
        <v>10</v>
      </c>
      <c r="G15" s="114">
        <f>G16+G18+G19+G22+G20+G21+G26+G29</f>
        <v>0</v>
      </c>
      <c r="H15" s="114">
        <f aca="true" t="shared" si="1" ref="H15:U15">H16+H18+H19+H22+H20+H21+H26+H29</f>
        <v>0</v>
      </c>
      <c r="I15" s="114">
        <f t="shared" si="1"/>
        <v>0</v>
      </c>
      <c r="J15" s="114">
        <f t="shared" si="1"/>
        <v>0</v>
      </c>
      <c r="K15" s="114">
        <f t="shared" si="1"/>
        <v>0</v>
      </c>
      <c r="L15" s="114">
        <f t="shared" si="1"/>
        <v>0</v>
      </c>
      <c r="M15" s="114">
        <f t="shared" si="1"/>
        <v>0</v>
      </c>
      <c r="N15" s="114">
        <f t="shared" si="1"/>
        <v>0</v>
      </c>
      <c r="O15" s="114">
        <f t="shared" si="1"/>
        <v>0</v>
      </c>
      <c r="P15" s="114">
        <f t="shared" si="1"/>
        <v>0</v>
      </c>
      <c r="Q15" s="114">
        <f t="shared" si="1"/>
        <v>0</v>
      </c>
      <c r="R15" s="114">
        <f t="shared" si="1"/>
        <v>0</v>
      </c>
      <c r="S15" s="114">
        <f t="shared" si="1"/>
        <v>0</v>
      </c>
      <c r="T15" s="114">
        <f t="shared" si="1"/>
        <v>0</v>
      </c>
      <c r="U15" s="114">
        <f t="shared" si="1"/>
        <v>0</v>
      </c>
      <c r="V15" s="101"/>
    </row>
    <row r="16" spans="1:22" s="93" customFormat="1" ht="11.25">
      <c r="A16" s="110"/>
      <c r="B16" s="110"/>
      <c r="C16" s="100"/>
      <c r="D16" s="111" t="s">
        <v>2434</v>
      </c>
      <c r="E16" s="167" t="s">
        <v>1063</v>
      </c>
      <c r="F16" s="113" t="s">
        <v>10</v>
      </c>
      <c r="G16" s="164"/>
      <c r="H16" s="164"/>
      <c r="I16" s="164"/>
      <c r="J16" s="164"/>
      <c r="K16" s="164"/>
      <c r="L16" s="164"/>
      <c r="M16" s="164"/>
      <c r="N16" s="164"/>
      <c r="O16" s="164"/>
      <c r="P16" s="164"/>
      <c r="Q16" s="164"/>
      <c r="R16" s="164"/>
      <c r="S16" s="164"/>
      <c r="T16" s="164"/>
      <c r="U16" s="164"/>
      <c r="V16" s="101"/>
    </row>
    <row r="17" spans="1:22" s="93" customFormat="1" ht="18" customHeight="1">
      <c r="A17" s="110"/>
      <c r="B17" s="110"/>
      <c r="C17" s="100"/>
      <c r="D17" s="111" t="s">
        <v>52</v>
      </c>
      <c r="E17" s="168" t="s">
        <v>1064</v>
      </c>
      <c r="F17" s="113" t="s">
        <v>10</v>
      </c>
      <c r="G17" s="164"/>
      <c r="H17" s="164"/>
      <c r="I17" s="164"/>
      <c r="J17" s="164"/>
      <c r="K17" s="164"/>
      <c r="L17" s="164"/>
      <c r="M17" s="164"/>
      <c r="N17" s="164"/>
      <c r="O17" s="164"/>
      <c r="P17" s="164"/>
      <c r="Q17" s="164"/>
      <c r="R17" s="164"/>
      <c r="S17" s="164"/>
      <c r="T17" s="164"/>
      <c r="U17" s="164"/>
      <c r="V17" s="101"/>
    </row>
    <row r="18" spans="1:22" s="93" customFormat="1" ht="11.25">
      <c r="A18" s="110"/>
      <c r="B18" s="110"/>
      <c r="C18" s="100"/>
      <c r="D18" s="111" t="s">
        <v>2435</v>
      </c>
      <c r="E18" s="167" t="s">
        <v>53</v>
      </c>
      <c r="F18" s="113" t="s">
        <v>10</v>
      </c>
      <c r="G18" s="164"/>
      <c r="H18" s="164"/>
      <c r="I18" s="164"/>
      <c r="J18" s="164"/>
      <c r="K18" s="164"/>
      <c r="L18" s="164"/>
      <c r="M18" s="164"/>
      <c r="N18" s="164"/>
      <c r="O18" s="164"/>
      <c r="P18" s="164"/>
      <c r="Q18" s="164"/>
      <c r="R18" s="164"/>
      <c r="S18" s="164"/>
      <c r="T18" s="164"/>
      <c r="U18" s="164"/>
      <c r="V18" s="101"/>
    </row>
    <row r="19" spans="1:22" s="93" customFormat="1" ht="11.25">
      <c r="A19" s="110"/>
      <c r="B19" s="110"/>
      <c r="C19" s="100"/>
      <c r="D19" s="111" t="s">
        <v>2436</v>
      </c>
      <c r="E19" s="167" t="s">
        <v>54</v>
      </c>
      <c r="F19" s="113" t="s">
        <v>10</v>
      </c>
      <c r="G19" s="164"/>
      <c r="H19" s="164"/>
      <c r="I19" s="164"/>
      <c r="J19" s="164"/>
      <c r="K19" s="164"/>
      <c r="L19" s="164"/>
      <c r="M19" s="164"/>
      <c r="N19" s="164"/>
      <c r="O19" s="164"/>
      <c r="P19" s="164"/>
      <c r="Q19" s="164"/>
      <c r="R19" s="164"/>
      <c r="S19" s="164"/>
      <c r="T19" s="164"/>
      <c r="U19" s="164"/>
      <c r="V19" s="101"/>
    </row>
    <row r="20" spans="1:35" s="115" customFormat="1" ht="15" customHeight="1">
      <c r="A20" s="110"/>
      <c r="B20" s="110"/>
      <c r="C20" s="100"/>
      <c r="D20" s="111" t="s">
        <v>1065</v>
      </c>
      <c r="E20" s="169" t="s">
        <v>1066</v>
      </c>
      <c r="F20" s="113" t="s">
        <v>10</v>
      </c>
      <c r="G20" s="164"/>
      <c r="H20" s="164"/>
      <c r="I20" s="164"/>
      <c r="J20" s="164"/>
      <c r="K20" s="164"/>
      <c r="L20" s="164"/>
      <c r="M20" s="164"/>
      <c r="N20" s="164"/>
      <c r="O20" s="164"/>
      <c r="P20" s="164"/>
      <c r="Q20" s="164"/>
      <c r="R20" s="164"/>
      <c r="S20" s="164"/>
      <c r="T20" s="164"/>
      <c r="U20" s="164"/>
      <c r="V20" s="101"/>
      <c r="W20" s="93"/>
      <c r="X20" s="93"/>
      <c r="Y20" s="93"/>
      <c r="Z20" s="93"/>
      <c r="AA20" s="93"/>
      <c r="AB20" s="93"/>
      <c r="AC20" s="93"/>
      <c r="AD20" s="93"/>
      <c r="AE20" s="93"/>
      <c r="AF20" s="93"/>
      <c r="AG20" s="93"/>
      <c r="AH20" s="93"/>
      <c r="AI20" s="93"/>
    </row>
    <row r="21" spans="1:35" s="115" customFormat="1" ht="15.75" customHeight="1">
      <c r="A21" s="110"/>
      <c r="B21" s="110"/>
      <c r="C21" s="100"/>
      <c r="D21" s="111" t="s">
        <v>1067</v>
      </c>
      <c r="E21" s="169" t="s">
        <v>55</v>
      </c>
      <c r="F21" s="113" t="s">
        <v>10</v>
      </c>
      <c r="G21" s="164"/>
      <c r="H21" s="164"/>
      <c r="I21" s="164"/>
      <c r="J21" s="164"/>
      <c r="K21" s="164"/>
      <c r="L21" s="164"/>
      <c r="M21" s="164"/>
      <c r="N21" s="164"/>
      <c r="O21" s="164"/>
      <c r="P21" s="164"/>
      <c r="Q21" s="164"/>
      <c r="R21" s="164"/>
      <c r="S21" s="164"/>
      <c r="T21" s="164"/>
      <c r="U21" s="164"/>
      <c r="V21" s="101"/>
      <c r="W21" s="93"/>
      <c r="X21" s="93"/>
      <c r="Y21" s="93"/>
      <c r="Z21" s="93"/>
      <c r="AA21" s="93"/>
      <c r="AB21" s="93"/>
      <c r="AC21" s="93"/>
      <c r="AD21" s="93"/>
      <c r="AE21" s="93"/>
      <c r="AF21" s="93"/>
      <c r="AG21" s="93"/>
      <c r="AH21" s="93"/>
      <c r="AI21" s="93"/>
    </row>
    <row r="22" spans="1:35" s="115" customFormat="1" ht="16.5" customHeight="1">
      <c r="A22" s="110"/>
      <c r="B22" s="110"/>
      <c r="C22" s="100"/>
      <c r="D22" s="111" t="s">
        <v>1068</v>
      </c>
      <c r="E22" s="169" t="s">
        <v>1069</v>
      </c>
      <c r="F22" s="113" t="s">
        <v>10</v>
      </c>
      <c r="G22" s="116">
        <f>G23+G24+G25</f>
        <v>0</v>
      </c>
      <c r="H22" s="116">
        <f aca="true" t="shared" si="2" ref="H22:U22">H23+H24+H25</f>
        <v>0</v>
      </c>
      <c r="I22" s="116">
        <f t="shared" si="2"/>
        <v>0</v>
      </c>
      <c r="J22" s="116">
        <f t="shared" si="2"/>
        <v>0</v>
      </c>
      <c r="K22" s="116">
        <f t="shared" si="2"/>
        <v>0</v>
      </c>
      <c r="L22" s="116">
        <f t="shared" si="2"/>
        <v>0</v>
      </c>
      <c r="M22" s="116">
        <f t="shared" si="2"/>
        <v>0</v>
      </c>
      <c r="N22" s="116">
        <f t="shared" si="2"/>
        <v>0</v>
      </c>
      <c r="O22" s="116">
        <f t="shared" si="2"/>
        <v>0</v>
      </c>
      <c r="P22" s="116">
        <f t="shared" si="2"/>
        <v>0</v>
      </c>
      <c r="Q22" s="116">
        <f t="shared" si="2"/>
        <v>0</v>
      </c>
      <c r="R22" s="116">
        <f t="shared" si="2"/>
        <v>0</v>
      </c>
      <c r="S22" s="116">
        <f t="shared" si="2"/>
        <v>0</v>
      </c>
      <c r="T22" s="116">
        <f t="shared" si="2"/>
        <v>0</v>
      </c>
      <c r="U22" s="116">
        <f t="shared" si="2"/>
        <v>0</v>
      </c>
      <c r="V22" s="101"/>
      <c r="W22" s="93"/>
      <c r="X22" s="93"/>
      <c r="Y22" s="93"/>
      <c r="Z22" s="93"/>
      <c r="AA22" s="93"/>
      <c r="AB22" s="93"/>
      <c r="AC22" s="93"/>
      <c r="AD22" s="93"/>
      <c r="AE22" s="93"/>
      <c r="AF22" s="93"/>
      <c r="AG22" s="93"/>
      <c r="AH22" s="93"/>
      <c r="AI22" s="93"/>
    </row>
    <row r="23" spans="1:35" s="115" customFormat="1" ht="16.5" customHeight="1">
      <c r="A23" s="110"/>
      <c r="B23" s="110"/>
      <c r="C23" s="100"/>
      <c r="D23" s="111" t="s">
        <v>1040</v>
      </c>
      <c r="E23" s="170" t="s">
        <v>1109</v>
      </c>
      <c r="F23" s="113" t="s">
        <v>10</v>
      </c>
      <c r="G23" s="164"/>
      <c r="H23" s="164"/>
      <c r="I23" s="164"/>
      <c r="J23" s="164"/>
      <c r="K23" s="164"/>
      <c r="L23" s="164"/>
      <c r="M23" s="164"/>
      <c r="N23" s="164"/>
      <c r="O23" s="164"/>
      <c r="P23" s="164"/>
      <c r="Q23" s="164"/>
      <c r="R23" s="164"/>
      <c r="S23" s="164"/>
      <c r="T23" s="164"/>
      <c r="U23" s="164"/>
      <c r="V23" s="101"/>
      <c r="W23" s="93"/>
      <c r="X23" s="93"/>
      <c r="Y23" s="93"/>
      <c r="Z23" s="93"/>
      <c r="AA23" s="93"/>
      <c r="AB23" s="93"/>
      <c r="AC23" s="93"/>
      <c r="AD23" s="93"/>
      <c r="AE23" s="93"/>
      <c r="AF23" s="93"/>
      <c r="AG23" s="93"/>
      <c r="AH23" s="93"/>
      <c r="AI23" s="93"/>
    </row>
    <row r="24" spans="1:35" s="115" customFormat="1" ht="16.5" customHeight="1">
      <c r="A24" s="110"/>
      <c r="B24" s="110"/>
      <c r="C24" s="100"/>
      <c r="D24" s="111" t="s">
        <v>1041</v>
      </c>
      <c r="E24" s="170" t="s">
        <v>1110</v>
      </c>
      <c r="F24" s="113" t="s">
        <v>10</v>
      </c>
      <c r="G24" s="164"/>
      <c r="H24" s="164"/>
      <c r="I24" s="164"/>
      <c r="J24" s="164"/>
      <c r="K24" s="164"/>
      <c r="L24" s="164"/>
      <c r="M24" s="164"/>
      <c r="N24" s="164"/>
      <c r="O24" s="164"/>
      <c r="P24" s="164"/>
      <c r="Q24" s="164"/>
      <c r="R24" s="164"/>
      <c r="S24" s="164"/>
      <c r="T24" s="164"/>
      <c r="U24" s="164"/>
      <c r="V24" s="101"/>
      <c r="W24" s="93"/>
      <c r="X24" s="93"/>
      <c r="Y24" s="93"/>
      <c r="Z24" s="93"/>
      <c r="AA24" s="93"/>
      <c r="AB24" s="93"/>
      <c r="AC24" s="93"/>
      <c r="AD24" s="93"/>
      <c r="AE24" s="93"/>
      <c r="AF24" s="93"/>
      <c r="AG24" s="93"/>
      <c r="AH24" s="93"/>
      <c r="AI24" s="93"/>
    </row>
    <row r="25" spans="1:35" s="115" customFormat="1" ht="16.5" customHeight="1">
      <c r="A25" s="110"/>
      <c r="B25" s="110"/>
      <c r="C25" s="100"/>
      <c r="D25" s="111" t="s">
        <v>1070</v>
      </c>
      <c r="E25" s="170" t="s">
        <v>1111</v>
      </c>
      <c r="F25" s="113" t="s">
        <v>10</v>
      </c>
      <c r="G25" s="164"/>
      <c r="H25" s="164"/>
      <c r="I25" s="164"/>
      <c r="J25" s="164"/>
      <c r="K25" s="164"/>
      <c r="L25" s="164"/>
      <c r="M25" s="164"/>
      <c r="N25" s="164"/>
      <c r="O25" s="164"/>
      <c r="P25" s="164"/>
      <c r="Q25" s="164"/>
      <c r="R25" s="164"/>
      <c r="S25" s="164"/>
      <c r="T25" s="164"/>
      <c r="U25" s="164"/>
      <c r="V25" s="101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3"/>
    </row>
    <row r="26" spans="1:35" s="115" customFormat="1" ht="25.5" customHeight="1">
      <c r="A26" s="110"/>
      <c r="B26" s="110"/>
      <c r="C26" s="100"/>
      <c r="D26" s="111" t="s">
        <v>2437</v>
      </c>
      <c r="E26" s="171" t="s">
        <v>1071</v>
      </c>
      <c r="F26" s="113" t="s">
        <v>10</v>
      </c>
      <c r="G26" s="116">
        <f aca="true" t="shared" si="3" ref="G26:U26">G27+G28</f>
        <v>0</v>
      </c>
      <c r="H26" s="116">
        <f t="shared" si="3"/>
        <v>0</v>
      </c>
      <c r="I26" s="116">
        <f>I27+I28</f>
        <v>0</v>
      </c>
      <c r="J26" s="116">
        <f t="shared" si="3"/>
        <v>0</v>
      </c>
      <c r="K26" s="116">
        <f t="shared" si="3"/>
        <v>0</v>
      </c>
      <c r="L26" s="116">
        <f t="shared" si="3"/>
        <v>0</v>
      </c>
      <c r="M26" s="116">
        <f t="shared" si="3"/>
        <v>0</v>
      </c>
      <c r="N26" s="116">
        <f t="shared" si="3"/>
        <v>0</v>
      </c>
      <c r="O26" s="116">
        <f t="shared" si="3"/>
        <v>0</v>
      </c>
      <c r="P26" s="116">
        <f t="shared" si="3"/>
        <v>0</v>
      </c>
      <c r="Q26" s="116">
        <f t="shared" si="3"/>
        <v>0</v>
      </c>
      <c r="R26" s="116">
        <f t="shared" si="3"/>
        <v>0</v>
      </c>
      <c r="S26" s="116">
        <f t="shared" si="3"/>
        <v>0</v>
      </c>
      <c r="T26" s="116">
        <f t="shared" si="3"/>
        <v>0</v>
      </c>
      <c r="U26" s="116">
        <f t="shared" si="3"/>
        <v>0</v>
      </c>
      <c r="V26" s="101"/>
      <c r="W26" s="93"/>
      <c r="X26" s="93"/>
      <c r="Y26" s="93"/>
      <c r="Z26" s="93"/>
      <c r="AA26" s="93"/>
      <c r="AB26" s="93"/>
      <c r="AC26" s="93"/>
      <c r="AD26" s="93"/>
      <c r="AE26" s="93"/>
      <c r="AF26" s="93"/>
      <c r="AG26" s="93"/>
      <c r="AH26" s="93"/>
      <c r="AI26" s="93"/>
    </row>
    <row r="27" spans="1:35" s="115" customFormat="1" ht="22.5">
      <c r="A27" s="110"/>
      <c r="B27" s="110"/>
      <c r="C27" s="100"/>
      <c r="D27" s="111" t="s">
        <v>56</v>
      </c>
      <c r="E27" s="170" t="s">
        <v>57</v>
      </c>
      <c r="F27" s="113" t="s">
        <v>10</v>
      </c>
      <c r="G27" s="164"/>
      <c r="H27" s="164"/>
      <c r="I27" s="164"/>
      <c r="J27" s="164"/>
      <c r="K27" s="164"/>
      <c r="L27" s="164"/>
      <c r="M27" s="164"/>
      <c r="N27" s="164"/>
      <c r="O27" s="164"/>
      <c r="P27" s="164"/>
      <c r="Q27" s="164"/>
      <c r="R27" s="164"/>
      <c r="S27" s="164"/>
      <c r="T27" s="164"/>
      <c r="U27" s="164"/>
      <c r="V27" s="101"/>
      <c r="W27" s="93"/>
      <c r="X27" s="93"/>
      <c r="Y27" s="93"/>
      <c r="Z27" s="93"/>
      <c r="AA27" s="93"/>
      <c r="AB27" s="93"/>
      <c r="AC27" s="93"/>
      <c r="AD27" s="93"/>
      <c r="AE27" s="93"/>
      <c r="AF27" s="93"/>
      <c r="AG27" s="93"/>
      <c r="AH27" s="93"/>
      <c r="AI27" s="93"/>
    </row>
    <row r="28" spans="1:35" s="115" customFormat="1" ht="26.25" customHeight="1">
      <c r="A28" s="110"/>
      <c r="B28" s="110"/>
      <c r="C28" s="100"/>
      <c r="D28" s="111" t="s">
        <v>58</v>
      </c>
      <c r="E28" s="170" t="s">
        <v>1072</v>
      </c>
      <c r="F28" s="113" t="s">
        <v>10</v>
      </c>
      <c r="G28" s="164"/>
      <c r="H28" s="164"/>
      <c r="I28" s="164"/>
      <c r="J28" s="164"/>
      <c r="K28" s="164"/>
      <c r="L28" s="164"/>
      <c r="M28" s="164"/>
      <c r="N28" s="164"/>
      <c r="O28" s="164"/>
      <c r="P28" s="164"/>
      <c r="Q28" s="164"/>
      <c r="R28" s="164"/>
      <c r="S28" s="164"/>
      <c r="T28" s="164"/>
      <c r="U28" s="164"/>
      <c r="V28" s="101"/>
      <c r="W28" s="93"/>
      <c r="X28" s="93"/>
      <c r="Y28" s="93"/>
      <c r="Z28" s="93"/>
      <c r="AA28" s="93"/>
      <c r="AB28" s="93"/>
      <c r="AC28" s="93"/>
      <c r="AD28" s="93"/>
      <c r="AE28" s="93"/>
      <c r="AF28" s="93"/>
      <c r="AG28" s="93"/>
      <c r="AH28" s="93"/>
      <c r="AI28" s="93"/>
    </row>
    <row r="29" spans="1:35" s="115" customFormat="1" ht="16.5" customHeight="1">
      <c r="A29" s="110"/>
      <c r="B29" s="110"/>
      <c r="C29" s="100"/>
      <c r="D29" s="111" t="s">
        <v>60</v>
      </c>
      <c r="E29" s="117" t="s">
        <v>1042</v>
      </c>
      <c r="F29" s="113" t="s">
        <v>10</v>
      </c>
      <c r="G29" s="116">
        <f aca="true" t="shared" si="4" ref="G29:U29">SUM(G30:G31)</f>
        <v>0</v>
      </c>
      <c r="H29" s="116">
        <f t="shared" si="4"/>
        <v>0</v>
      </c>
      <c r="I29" s="116">
        <f t="shared" si="4"/>
        <v>0</v>
      </c>
      <c r="J29" s="116">
        <f t="shared" si="4"/>
        <v>0</v>
      </c>
      <c r="K29" s="116">
        <f t="shared" si="4"/>
        <v>0</v>
      </c>
      <c r="L29" s="116">
        <f t="shared" si="4"/>
        <v>0</v>
      </c>
      <c r="M29" s="116">
        <f t="shared" si="4"/>
        <v>0</v>
      </c>
      <c r="N29" s="116">
        <f t="shared" si="4"/>
        <v>0</v>
      </c>
      <c r="O29" s="116">
        <f t="shared" si="4"/>
        <v>0</v>
      </c>
      <c r="P29" s="116">
        <f t="shared" si="4"/>
        <v>0</v>
      </c>
      <c r="Q29" s="116">
        <f t="shared" si="4"/>
        <v>0</v>
      </c>
      <c r="R29" s="116">
        <f t="shared" si="4"/>
        <v>0</v>
      </c>
      <c r="S29" s="116">
        <f t="shared" si="4"/>
        <v>0</v>
      </c>
      <c r="T29" s="116">
        <f t="shared" si="4"/>
        <v>0</v>
      </c>
      <c r="U29" s="116">
        <f t="shared" si="4"/>
        <v>0</v>
      </c>
      <c r="V29" s="101"/>
      <c r="W29" s="93"/>
      <c r="X29" s="93"/>
      <c r="Y29" s="93"/>
      <c r="Z29" s="93"/>
      <c r="AA29" s="93"/>
      <c r="AB29" s="93"/>
      <c r="AC29" s="93"/>
      <c r="AD29" s="93"/>
      <c r="AE29" s="93"/>
      <c r="AF29" s="93"/>
      <c r="AG29" s="93"/>
      <c r="AH29" s="93"/>
      <c r="AI29" s="93"/>
    </row>
    <row r="30" spans="1:22" s="119" customFormat="1" ht="16.5" customHeight="1">
      <c r="A30" s="118"/>
      <c r="B30" s="118"/>
      <c r="C30" s="100" t="s">
        <v>1029</v>
      </c>
      <c r="D30" s="111" t="s">
        <v>1050</v>
      </c>
      <c r="E30" s="172"/>
      <c r="F30" s="113" t="s">
        <v>10</v>
      </c>
      <c r="G30" s="164"/>
      <c r="H30" s="164"/>
      <c r="I30" s="164"/>
      <c r="J30" s="164"/>
      <c r="K30" s="164"/>
      <c r="L30" s="164"/>
      <c r="M30" s="164"/>
      <c r="N30" s="164"/>
      <c r="O30" s="164"/>
      <c r="P30" s="164"/>
      <c r="Q30" s="164"/>
      <c r="R30" s="164"/>
      <c r="S30" s="164"/>
      <c r="T30" s="164"/>
      <c r="U30" s="164"/>
      <c r="V30" s="109" t="s">
        <v>1053</v>
      </c>
    </row>
    <row r="31" spans="1:22" s="93" customFormat="1" ht="12.75" customHeight="1">
      <c r="A31" s="87"/>
      <c r="B31" s="87"/>
      <c r="C31" s="100" t="s">
        <v>1030</v>
      </c>
      <c r="D31" s="120"/>
      <c r="E31" s="166" t="s">
        <v>1049</v>
      </c>
      <c r="F31" s="121"/>
      <c r="G31" s="122"/>
      <c r="H31" s="122"/>
      <c r="I31" s="122"/>
      <c r="J31" s="122"/>
      <c r="K31" s="122"/>
      <c r="L31" s="122"/>
      <c r="M31" s="122"/>
      <c r="N31" s="122"/>
      <c r="O31" s="122"/>
      <c r="P31" s="122"/>
      <c r="Q31" s="122"/>
      <c r="R31" s="122"/>
      <c r="S31" s="122"/>
      <c r="T31" s="122"/>
      <c r="U31" s="123"/>
      <c r="V31" s="109"/>
    </row>
    <row r="32" spans="1:22" s="93" customFormat="1" ht="16.5" customHeight="1">
      <c r="A32" s="110"/>
      <c r="B32" s="110"/>
      <c r="C32" s="100"/>
      <c r="D32" s="111" t="s">
        <v>2438</v>
      </c>
      <c r="E32" s="124" t="s">
        <v>1073</v>
      </c>
      <c r="F32" s="113" t="s">
        <v>10</v>
      </c>
      <c r="G32" s="125">
        <f aca="true" t="shared" si="5" ref="G32:U32">G33+G36+G39</f>
        <v>0</v>
      </c>
      <c r="H32" s="125">
        <f t="shared" si="5"/>
        <v>0</v>
      </c>
      <c r="I32" s="125">
        <f t="shared" si="5"/>
        <v>0</v>
      </c>
      <c r="J32" s="125">
        <f t="shared" si="5"/>
        <v>0</v>
      </c>
      <c r="K32" s="125">
        <f t="shared" si="5"/>
        <v>0</v>
      </c>
      <c r="L32" s="125">
        <f t="shared" si="5"/>
        <v>0</v>
      </c>
      <c r="M32" s="125">
        <f t="shared" si="5"/>
        <v>0</v>
      </c>
      <c r="N32" s="125">
        <f t="shared" si="5"/>
        <v>0</v>
      </c>
      <c r="O32" s="125">
        <f t="shared" si="5"/>
        <v>0</v>
      </c>
      <c r="P32" s="125">
        <f t="shared" si="5"/>
        <v>0</v>
      </c>
      <c r="Q32" s="125">
        <f t="shared" si="5"/>
        <v>0</v>
      </c>
      <c r="R32" s="125">
        <f t="shared" si="5"/>
        <v>0</v>
      </c>
      <c r="S32" s="125">
        <f t="shared" si="5"/>
        <v>0</v>
      </c>
      <c r="T32" s="125">
        <f t="shared" si="5"/>
        <v>0</v>
      </c>
      <c r="U32" s="125">
        <f t="shared" si="5"/>
        <v>0</v>
      </c>
      <c r="V32" s="101"/>
    </row>
    <row r="33" spans="1:35" s="115" customFormat="1" ht="16.5" customHeight="1">
      <c r="A33" s="110"/>
      <c r="B33" s="110"/>
      <c r="C33" s="100"/>
      <c r="D33" s="111" t="s">
        <v>1113</v>
      </c>
      <c r="E33" s="173" t="s">
        <v>1074</v>
      </c>
      <c r="F33" s="113" t="s">
        <v>10</v>
      </c>
      <c r="G33" s="125">
        <f aca="true" t="shared" si="6" ref="G33:U33">SUM(G34:G35)</f>
        <v>0</v>
      </c>
      <c r="H33" s="125">
        <f t="shared" si="6"/>
        <v>0</v>
      </c>
      <c r="I33" s="125">
        <f t="shared" si="6"/>
        <v>0</v>
      </c>
      <c r="J33" s="125">
        <f t="shared" si="6"/>
        <v>0</v>
      </c>
      <c r="K33" s="125">
        <f t="shared" si="6"/>
        <v>0</v>
      </c>
      <c r="L33" s="125">
        <f t="shared" si="6"/>
        <v>0</v>
      </c>
      <c r="M33" s="125">
        <f t="shared" si="6"/>
        <v>0</v>
      </c>
      <c r="N33" s="125">
        <f t="shared" si="6"/>
        <v>0</v>
      </c>
      <c r="O33" s="125">
        <f t="shared" si="6"/>
        <v>0</v>
      </c>
      <c r="P33" s="125">
        <f t="shared" si="6"/>
        <v>0</v>
      </c>
      <c r="Q33" s="125">
        <f t="shared" si="6"/>
        <v>0</v>
      </c>
      <c r="R33" s="125">
        <f t="shared" si="6"/>
        <v>0</v>
      </c>
      <c r="S33" s="125">
        <f t="shared" si="6"/>
        <v>0</v>
      </c>
      <c r="T33" s="125">
        <f t="shared" si="6"/>
        <v>0</v>
      </c>
      <c r="U33" s="125">
        <f t="shared" si="6"/>
        <v>0</v>
      </c>
      <c r="V33" s="101"/>
      <c r="W33" s="93"/>
      <c r="X33" s="93"/>
      <c r="Y33" s="93"/>
      <c r="Z33" s="93"/>
      <c r="AA33" s="93"/>
      <c r="AB33" s="93"/>
      <c r="AC33" s="93"/>
      <c r="AD33" s="93"/>
      <c r="AE33" s="93"/>
      <c r="AF33" s="93"/>
      <c r="AG33" s="93"/>
      <c r="AH33" s="93"/>
      <c r="AI33" s="93"/>
    </row>
    <row r="34" spans="1:22" s="93" customFormat="1" ht="13.5" customHeight="1">
      <c r="A34" s="87"/>
      <c r="B34" s="87"/>
      <c r="C34" s="100" t="s">
        <v>1029</v>
      </c>
      <c r="D34" s="111" t="s">
        <v>61</v>
      </c>
      <c r="E34" s="77"/>
      <c r="F34" s="113" t="s">
        <v>10</v>
      </c>
      <c r="G34" s="164"/>
      <c r="H34" s="164"/>
      <c r="I34" s="164"/>
      <c r="J34" s="164"/>
      <c r="K34" s="164"/>
      <c r="L34" s="164"/>
      <c r="M34" s="164"/>
      <c r="N34" s="164"/>
      <c r="O34" s="164"/>
      <c r="P34" s="164"/>
      <c r="Q34" s="164"/>
      <c r="R34" s="164"/>
      <c r="S34" s="164"/>
      <c r="T34" s="164"/>
      <c r="U34" s="164"/>
      <c r="V34" s="109" t="s">
        <v>1054</v>
      </c>
    </row>
    <row r="35" spans="1:22" s="93" customFormat="1" ht="12.75" customHeight="1">
      <c r="A35" s="87"/>
      <c r="B35" s="87"/>
      <c r="C35" s="100" t="s">
        <v>1030</v>
      </c>
      <c r="D35" s="120"/>
      <c r="E35" s="166" t="s">
        <v>1043</v>
      </c>
      <c r="F35" s="121"/>
      <c r="G35" s="122"/>
      <c r="H35" s="122"/>
      <c r="I35" s="122"/>
      <c r="J35" s="122"/>
      <c r="K35" s="122"/>
      <c r="L35" s="122"/>
      <c r="M35" s="122"/>
      <c r="N35" s="122"/>
      <c r="O35" s="122"/>
      <c r="P35" s="122"/>
      <c r="Q35" s="122"/>
      <c r="R35" s="122"/>
      <c r="S35" s="122"/>
      <c r="T35" s="122"/>
      <c r="U35" s="123"/>
      <c r="V35" s="109"/>
    </row>
    <row r="36" spans="1:35" s="115" customFormat="1" ht="16.5" customHeight="1">
      <c r="A36" s="110"/>
      <c r="B36" s="110"/>
      <c r="C36" s="100"/>
      <c r="D36" s="111" t="s">
        <v>1075</v>
      </c>
      <c r="E36" s="173" t="s">
        <v>62</v>
      </c>
      <c r="F36" s="113" t="s">
        <v>10</v>
      </c>
      <c r="G36" s="165">
        <f aca="true" t="shared" si="7" ref="G36:U36">SUM(G37:G38)</f>
        <v>0</v>
      </c>
      <c r="H36" s="165">
        <f t="shared" si="7"/>
        <v>0</v>
      </c>
      <c r="I36" s="165">
        <f t="shared" si="7"/>
        <v>0</v>
      </c>
      <c r="J36" s="165">
        <f t="shared" si="7"/>
        <v>0</v>
      </c>
      <c r="K36" s="165">
        <f t="shared" si="7"/>
        <v>0</v>
      </c>
      <c r="L36" s="165">
        <f t="shared" si="7"/>
        <v>0</v>
      </c>
      <c r="M36" s="165">
        <f t="shared" si="7"/>
        <v>0</v>
      </c>
      <c r="N36" s="165">
        <f t="shared" si="7"/>
        <v>0</v>
      </c>
      <c r="O36" s="165">
        <f t="shared" si="7"/>
        <v>0</v>
      </c>
      <c r="P36" s="165">
        <f t="shared" si="7"/>
        <v>0</v>
      </c>
      <c r="Q36" s="165">
        <f t="shared" si="7"/>
        <v>0</v>
      </c>
      <c r="R36" s="165">
        <f t="shared" si="7"/>
        <v>0</v>
      </c>
      <c r="S36" s="165">
        <f t="shared" si="7"/>
        <v>0</v>
      </c>
      <c r="T36" s="165">
        <f t="shared" si="7"/>
        <v>0</v>
      </c>
      <c r="U36" s="165">
        <f t="shared" si="7"/>
        <v>0</v>
      </c>
      <c r="V36" s="101"/>
      <c r="W36" s="93"/>
      <c r="X36" s="93"/>
      <c r="Y36" s="93"/>
      <c r="Z36" s="93"/>
      <c r="AA36" s="93"/>
      <c r="AB36" s="93"/>
      <c r="AC36" s="93"/>
      <c r="AD36" s="93"/>
      <c r="AE36" s="93"/>
      <c r="AF36" s="93"/>
      <c r="AG36" s="93"/>
      <c r="AH36" s="93"/>
      <c r="AI36" s="93"/>
    </row>
    <row r="37" spans="1:22" s="93" customFormat="1" ht="15" customHeight="1">
      <c r="A37" s="87"/>
      <c r="B37" s="87"/>
      <c r="C37" s="100" t="s">
        <v>1029</v>
      </c>
      <c r="D37" s="111" t="s">
        <v>1051</v>
      </c>
      <c r="E37" s="77"/>
      <c r="F37" s="113" t="s">
        <v>10</v>
      </c>
      <c r="G37" s="164"/>
      <c r="H37" s="164"/>
      <c r="I37" s="164"/>
      <c r="J37" s="164"/>
      <c r="K37" s="164"/>
      <c r="L37" s="164"/>
      <c r="M37" s="164"/>
      <c r="N37" s="164"/>
      <c r="O37" s="164"/>
      <c r="P37" s="164"/>
      <c r="Q37" s="164"/>
      <c r="R37" s="164"/>
      <c r="S37" s="164"/>
      <c r="T37" s="164"/>
      <c r="U37" s="164"/>
      <c r="V37" s="109" t="s">
        <v>1055</v>
      </c>
    </row>
    <row r="38" spans="1:22" s="93" customFormat="1" ht="12.75" customHeight="1">
      <c r="A38" s="87"/>
      <c r="B38" s="87"/>
      <c r="C38" s="100" t="s">
        <v>1030</v>
      </c>
      <c r="D38" s="120"/>
      <c r="E38" s="166" t="s">
        <v>1036</v>
      </c>
      <c r="F38" s="121"/>
      <c r="G38" s="122"/>
      <c r="H38" s="122"/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3"/>
      <c r="V38" s="109"/>
    </row>
    <row r="39" spans="1:35" s="115" customFormat="1" ht="16.5" customHeight="1">
      <c r="A39" s="110"/>
      <c r="B39" s="110"/>
      <c r="C39" s="100"/>
      <c r="D39" s="111" t="s">
        <v>1112</v>
      </c>
      <c r="E39" s="173" t="s">
        <v>1076</v>
      </c>
      <c r="F39" s="113" t="s">
        <v>10</v>
      </c>
      <c r="G39" s="125">
        <f aca="true" t="shared" si="8" ref="G39:U39">SUM(G40:G44)</f>
        <v>0</v>
      </c>
      <c r="H39" s="125">
        <f t="shared" si="8"/>
        <v>0</v>
      </c>
      <c r="I39" s="125">
        <f t="shared" si="8"/>
        <v>0</v>
      </c>
      <c r="J39" s="125">
        <f t="shared" si="8"/>
        <v>0</v>
      </c>
      <c r="K39" s="125">
        <f t="shared" si="8"/>
        <v>0</v>
      </c>
      <c r="L39" s="125">
        <f t="shared" si="8"/>
        <v>0</v>
      </c>
      <c r="M39" s="125">
        <f t="shared" si="8"/>
        <v>0</v>
      </c>
      <c r="N39" s="125">
        <f t="shared" si="8"/>
        <v>0</v>
      </c>
      <c r="O39" s="125">
        <f t="shared" si="8"/>
        <v>0</v>
      </c>
      <c r="P39" s="125">
        <f t="shared" si="8"/>
        <v>0</v>
      </c>
      <c r="Q39" s="125">
        <f t="shared" si="8"/>
        <v>0</v>
      </c>
      <c r="R39" s="125">
        <f t="shared" si="8"/>
        <v>0</v>
      </c>
      <c r="S39" s="125">
        <f t="shared" si="8"/>
        <v>0</v>
      </c>
      <c r="T39" s="125">
        <f t="shared" si="8"/>
        <v>0</v>
      </c>
      <c r="U39" s="125">
        <f t="shared" si="8"/>
        <v>0</v>
      </c>
      <c r="V39" s="101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3"/>
      <c r="AH39" s="93"/>
      <c r="AI39" s="93"/>
    </row>
    <row r="40" spans="1:22" s="103" customFormat="1" ht="14.25" customHeight="1">
      <c r="A40" s="87"/>
      <c r="B40" s="87"/>
      <c r="C40" s="100" t="s">
        <v>1029</v>
      </c>
      <c r="D40" s="111" t="s">
        <v>1044</v>
      </c>
      <c r="E40" s="126" t="s">
        <v>1037</v>
      </c>
      <c r="F40" s="113" t="s">
        <v>10</v>
      </c>
      <c r="G40" s="164"/>
      <c r="H40" s="164"/>
      <c r="I40" s="164"/>
      <c r="J40" s="164"/>
      <c r="K40" s="164"/>
      <c r="L40" s="164"/>
      <c r="M40" s="164"/>
      <c r="N40" s="164"/>
      <c r="O40" s="164"/>
      <c r="P40" s="164"/>
      <c r="Q40" s="164"/>
      <c r="R40" s="164"/>
      <c r="S40" s="164"/>
      <c r="T40" s="164"/>
      <c r="U40" s="164"/>
      <c r="V40" s="127"/>
    </row>
    <row r="41" spans="1:22" s="130" customFormat="1" ht="14.25" customHeight="1">
      <c r="A41" s="87"/>
      <c r="B41" s="87"/>
      <c r="C41" s="128"/>
      <c r="D41" s="111" t="s">
        <v>1045</v>
      </c>
      <c r="E41" s="126" t="s">
        <v>1038</v>
      </c>
      <c r="F41" s="113" t="s">
        <v>10</v>
      </c>
      <c r="G41" s="164"/>
      <c r="H41" s="164"/>
      <c r="I41" s="164"/>
      <c r="J41" s="164"/>
      <c r="K41" s="164"/>
      <c r="L41" s="164"/>
      <c r="M41" s="164"/>
      <c r="N41" s="164"/>
      <c r="O41" s="164"/>
      <c r="P41" s="164"/>
      <c r="Q41" s="164"/>
      <c r="R41" s="164"/>
      <c r="S41" s="164"/>
      <c r="T41" s="164"/>
      <c r="U41" s="164"/>
      <c r="V41" s="129"/>
    </row>
    <row r="42" spans="1:22" s="130" customFormat="1" ht="14.25" customHeight="1">
      <c r="A42" s="87"/>
      <c r="B42" s="87"/>
      <c r="C42" s="128"/>
      <c r="D42" s="111" t="s">
        <v>1046</v>
      </c>
      <c r="E42" s="126" t="s">
        <v>1039</v>
      </c>
      <c r="F42" s="113" t="s">
        <v>10</v>
      </c>
      <c r="G42" s="164"/>
      <c r="H42" s="164"/>
      <c r="I42" s="164"/>
      <c r="J42" s="164"/>
      <c r="K42" s="164"/>
      <c r="L42" s="164"/>
      <c r="M42" s="164"/>
      <c r="N42" s="164"/>
      <c r="O42" s="164"/>
      <c r="P42" s="164"/>
      <c r="Q42" s="164"/>
      <c r="R42" s="164"/>
      <c r="S42" s="164"/>
      <c r="T42" s="164"/>
      <c r="U42" s="164"/>
      <c r="V42" s="129"/>
    </row>
    <row r="43" spans="1:22" s="130" customFormat="1" ht="14.25" customHeight="1">
      <c r="A43" s="87"/>
      <c r="B43" s="87"/>
      <c r="C43" s="128"/>
      <c r="D43" s="111" t="s">
        <v>1052</v>
      </c>
      <c r="E43" s="77"/>
      <c r="F43" s="113" t="s">
        <v>10</v>
      </c>
      <c r="G43" s="164"/>
      <c r="H43" s="164"/>
      <c r="I43" s="164"/>
      <c r="J43" s="164"/>
      <c r="K43" s="164"/>
      <c r="L43" s="164"/>
      <c r="M43" s="164"/>
      <c r="N43" s="164"/>
      <c r="O43" s="164"/>
      <c r="P43" s="164"/>
      <c r="Q43" s="164"/>
      <c r="R43" s="164"/>
      <c r="S43" s="164"/>
      <c r="T43" s="164"/>
      <c r="U43" s="164"/>
      <c r="V43" s="129"/>
    </row>
    <row r="44" spans="1:22" s="93" customFormat="1" ht="12.75" customHeight="1">
      <c r="A44" s="87"/>
      <c r="B44" s="87"/>
      <c r="C44" s="100" t="s">
        <v>1030</v>
      </c>
      <c r="D44" s="120"/>
      <c r="E44" s="166" t="s">
        <v>70</v>
      </c>
      <c r="F44" s="121"/>
      <c r="G44" s="122"/>
      <c r="H44" s="122"/>
      <c r="I44" s="122"/>
      <c r="J44" s="122"/>
      <c r="K44" s="122"/>
      <c r="L44" s="122"/>
      <c r="M44" s="122"/>
      <c r="N44" s="122"/>
      <c r="O44" s="122"/>
      <c r="P44" s="122"/>
      <c r="Q44" s="122"/>
      <c r="R44" s="122"/>
      <c r="S44" s="122"/>
      <c r="T44" s="122"/>
      <c r="U44" s="123"/>
      <c r="V44" s="131"/>
    </row>
    <row r="45" spans="1:22" s="93" customFormat="1" ht="16.5" customHeight="1">
      <c r="A45" s="110"/>
      <c r="B45" s="110"/>
      <c r="C45" s="100"/>
      <c r="D45" s="111" t="s">
        <v>2439</v>
      </c>
      <c r="E45" s="132" t="s">
        <v>1077</v>
      </c>
      <c r="F45" s="113" t="s">
        <v>10</v>
      </c>
      <c r="G45" s="125">
        <f aca="true" t="shared" si="9" ref="G45:U45">G15+G32</f>
        <v>0</v>
      </c>
      <c r="H45" s="125">
        <f t="shared" si="9"/>
        <v>0</v>
      </c>
      <c r="I45" s="125">
        <f t="shared" si="9"/>
        <v>0</v>
      </c>
      <c r="J45" s="125">
        <f t="shared" si="9"/>
        <v>0</v>
      </c>
      <c r="K45" s="125">
        <f t="shared" si="9"/>
        <v>0</v>
      </c>
      <c r="L45" s="125">
        <f t="shared" si="9"/>
        <v>0</v>
      </c>
      <c r="M45" s="125">
        <f t="shared" si="9"/>
        <v>0</v>
      </c>
      <c r="N45" s="125">
        <f t="shared" si="9"/>
        <v>0</v>
      </c>
      <c r="O45" s="125">
        <f t="shared" si="9"/>
        <v>0</v>
      </c>
      <c r="P45" s="125">
        <f t="shared" si="9"/>
        <v>0</v>
      </c>
      <c r="Q45" s="125">
        <f t="shared" si="9"/>
        <v>0</v>
      </c>
      <c r="R45" s="125">
        <f t="shared" si="9"/>
        <v>0</v>
      </c>
      <c r="S45" s="125">
        <f t="shared" si="9"/>
        <v>0</v>
      </c>
      <c r="T45" s="125">
        <f t="shared" si="9"/>
        <v>0</v>
      </c>
      <c r="U45" s="125">
        <f t="shared" si="9"/>
        <v>0</v>
      </c>
      <c r="V45" s="101"/>
    </row>
    <row r="46" spans="1:22" s="93" customFormat="1" ht="16.5" customHeight="1">
      <c r="A46" s="110"/>
      <c r="B46" s="110"/>
      <c r="C46" s="100"/>
      <c r="D46" s="111" t="s">
        <v>1085</v>
      </c>
      <c r="E46" s="133" t="s">
        <v>1078</v>
      </c>
      <c r="F46" s="113" t="s">
        <v>10</v>
      </c>
      <c r="G46" s="125">
        <f aca="true" t="shared" si="10" ref="G46:U46">IF(G14=0,0,G45/G14)</f>
        <v>0</v>
      </c>
      <c r="H46" s="125">
        <f t="shared" si="10"/>
        <v>0</v>
      </c>
      <c r="I46" s="125">
        <f t="shared" si="10"/>
        <v>0</v>
      </c>
      <c r="J46" s="125">
        <f t="shared" si="10"/>
        <v>0</v>
      </c>
      <c r="K46" s="125">
        <f t="shared" si="10"/>
        <v>0</v>
      </c>
      <c r="L46" s="125">
        <f t="shared" si="10"/>
        <v>0</v>
      </c>
      <c r="M46" s="125">
        <f t="shared" si="10"/>
        <v>0</v>
      </c>
      <c r="N46" s="125">
        <f t="shared" si="10"/>
        <v>0</v>
      </c>
      <c r="O46" s="125">
        <f t="shared" si="10"/>
        <v>0</v>
      </c>
      <c r="P46" s="125">
        <f t="shared" si="10"/>
        <v>0</v>
      </c>
      <c r="Q46" s="125">
        <f t="shared" si="10"/>
        <v>0</v>
      </c>
      <c r="R46" s="125">
        <f t="shared" si="10"/>
        <v>0</v>
      </c>
      <c r="S46" s="125">
        <f t="shared" si="10"/>
        <v>0</v>
      </c>
      <c r="T46" s="125">
        <f t="shared" si="10"/>
        <v>0</v>
      </c>
      <c r="U46" s="125">
        <f t="shared" si="10"/>
        <v>0</v>
      </c>
      <c r="V46" s="101"/>
    </row>
    <row r="47" spans="1:35" s="115" customFormat="1" ht="16.5" customHeight="1">
      <c r="A47" s="110"/>
      <c r="B47" s="110"/>
      <c r="C47" s="100"/>
      <c r="D47" s="111" t="s">
        <v>2440</v>
      </c>
      <c r="E47" s="132" t="s">
        <v>63</v>
      </c>
      <c r="F47" s="113" t="s">
        <v>10</v>
      </c>
      <c r="G47" s="164"/>
      <c r="H47" s="164"/>
      <c r="I47" s="164"/>
      <c r="J47" s="164"/>
      <c r="K47" s="164"/>
      <c r="L47" s="164"/>
      <c r="M47" s="164"/>
      <c r="N47" s="164"/>
      <c r="O47" s="164"/>
      <c r="P47" s="164"/>
      <c r="Q47" s="164"/>
      <c r="R47" s="164"/>
      <c r="S47" s="164"/>
      <c r="T47" s="164"/>
      <c r="U47" s="164"/>
      <c r="V47" s="101"/>
      <c r="W47" s="93"/>
      <c r="X47" s="93"/>
      <c r="Y47" s="93"/>
      <c r="Z47" s="93"/>
      <c r="AA47" s="93"/>
      <c r="AB47" s="93"/>
      <c r="AC47" s="93"/>
      <c r="AD47" s="93"/>
      <c r="AE47" s="93"/>
      <c r="AF47" s="93"/>
      <c r="AG47" s="93"/>
      <c r="AH47" s="93"/>
      <c r="AI47" s="93"/>
    </row>
    <row r="48" spans="1:35" s="115" customFormat="1" ht="16.5" customHeight="1">
      <c r="A48" s="110"/>
      <c r="B48" s="110"/>
      <c r="C48" s="100"/>
      <c r="D48" s="111" t="s">
        <v>68</v>
      </c>
      <c r="E48" s="132" t="s">
        <v>64</v>
      </c>
      <c r="F48" s="113" t="s">
        <v>1079</v>
      </c>
      <c r="G48" s="125">
        <f>IF(G45=0,0,G47/G45*100)</f>
        <v>0</v>
      </c>
      <c r="H48" s="125">
        <f aca="true" t="shared" si="11" ref="H48:U48">IF(H45=0,0,H47/H45*100)</f>
        <v>0</v>
      </c>
      <c r="I48" s="125">
        <f t="shared" si="11"/>
        <v>0</v>
      </c>
      <c r="J48" s="125">
        <f t="shared" si="11"/>
        <v>0</v>
      </c>
      <c r="K48" s="125">
        <f t="shared" si="11"/>
        <v>0</v>
      </c>
      <c r="L48" s="125">
        <f t="shared" si="11"/>
        <v>0</v>
      </c>
      <c r="M48" s="125">
        <f t="shared" si="11"/>
        <v>0</v>
      </c>
      <c r="N48" s="125">
        <f t="shared" si="11"/>
        <v>0</v>
      </c>
      <c r="O48" s="125">
        <f t="shared" si="11"/>
        <v>0</v>
      </c>
      <c r="P48" s="125">
        <f t="shared" si="11"/>
        <v>0</v>
      </c>
      <c r="Q48" s="125">
        <f t="shared" si="11"/>
        <v>0</v>
      </c>
      <c r="R48" s="125">
        <f t="shared" si="11"/>
        <v>0</v>
      </c>
      <c r="S48" s="125">
        <f t="shared" si="11"/>
        <v>0</v>
      </c>
      <c r="T48" s="125">
        <f t="shared" si="11"/>
        <v>0</v>
      </c>
      <c r="U48" s="125">
        <f t="shared" si="11"/>
        <v>0</v>
      </c>
      <c r="V48" s="101"/>
      <c r="W48" s="93"/>
      <c r="X48" s="93"/>
      <c r="Y48" s="93"/>
      <c r="Z48" s="93"/>
      <c r="AA48" s="93"/>
      <c r="AB48" s="93"/>
      <c r="AC48" s="93"/>
      <c r="AD48" s="93"/>
      <c r="AE48" s="93"/>
      <c r="AF48" s="93"/>
      <c r="AG48" s="93"/>
      <c r="AH48" s="93"/>
      <c r="AI48" s="93"/>
    </row>
    <row r="49" spans="1:35" s="115" customFormat="1" ht="16.5" customHeight="1">
      <c r="A49" s="110"/>
      <c r="B49" s="110"/>
      <c r="C49" s="100"/>
      <c r="D49" s="111" t="s">
        <v>69</v>
      </c>
      <c r="E49" s="132" t="s">
        <v>65</v>
      </c>
      <c r="F49" s="113" t="s">
        <v>10</v>
      </c>
      <c r="G49" s="164"/>
      <c r="H49" s="164"/>
      <c r="I49" s="164"/>
      <c r="J49" s="164"/>
      <c r="K49" s="164"/>
      <c r="L49" s="164"/>
      <c r="M49" s="164"/>
      <c r="N49" s="164"/>
      <c r="O49" s="164"/>
      <c r="P49" s="164"/>
      <c r="Q49" s="164"/>
      <c r="R49" s="164"/>
      <c r="S49" s="164"/>
      <c r="T49" s="164"/>
      <c r="U49" s="164"/>
      <c r="V49" s="101"/>
      <c r="W49" s="93"/>
      <c r="X49" s="93"/>
      <c r="Y49" s="93"/>
      <c r="Z49" s="93"/>
      <c r="AA49" s="93"/>
      <c r="AB49" s="93"/>
      <c r="AC49" s="93"/>
      <c r="AD49" s="93"/>
      <c r="AE49" s="93"/>
      <c r="AF49" s="93"/>
      <c r="AG49" s="93"/>
      <c r="AH49" s="93"/>
      <c r="AI49" s="93"/>
    </row>
    <row r="50" spans="1:35" s="115" customFormat="1" ht="16.5" customHeight="1">
      <c r="A50" s="110"/>
      <c r="B50" s="110"/>
      <c r="C50" s="100"/>
      <c r="D50" s="111" t="s">
        <v>1086</v>
      </c>
      <c r="E50" s="132" t="s">
        <v>1080</v>
      </c>
      <c r="F50" s="113" t="s">
        <v>1047</v>
      </c>
      <c r="G50" s="164"/>
      <c r="H50" s="164"/>
      <c r="I50" s="164"/>
      <c r="J50" s="164"/>
      <c r="K50" s="164"/>
      <c r="L50" s="164"/>
      <c r="M50" s="164"/>
      <c r="N50" s="164"/>
      <c r="O50" s="164"/>
      <c r="P50" s="164"/>
      <c r="Q50" s="164"/>
      <c r="R50" s="164"/>
      <c r="S50" s="164"/>
      <c r="T50" s="164"/>
      <c r="U50" s="164"/>
      <c r="V50" s="101"/>
      <c r="W50" s="93"/>
      <c r="X50" s="93"/>
      <c r="Y50" s="93"/>
      <c r="Z50" s="93"/>
      <c r="AA50" s="93"/>
      <c r="AB50" s="93"/>
      <c r="AC50" s="93"/>
      <c r="AD50" s="93"/>
      <c r="AE50" s="93"/>
      <c r="AF50" s="93"/>
      <c r="AG50" s="93"/>
      <c r="AH50" s="93"/>
      <c r="AI50" s="93"/>
    </row>
    <row r="51" spans="3:22" ht="11.25">
      <c r="C51" s="134"/>
      <c r="D51" s="135"/>
      <c r="E51" s="136"/>
      <c r="F51" s="137"/>
      <c r="G51" s="136"/>
      <c r="H51" s="136"/>
      <c r="I51" s="136"/>
      <c r="J51" s="136"/>
      <c r="K51" s="136"/>
      <c r="L51" s="136"/>
      <c r="M51" s="136"/>
      <c r="N51" s="136"/>
      <c r="O51" s="136"/>
      <c r="P51" s="136"/>
      <c r="Q51" s="136"/>
      <c r="R51" s="136"/>
      <c r="S51" s="136"/>
      <c r="T51" s="136"/>
      <c r="U51" s="136"/>
      <c r="V51" s="138"/>
    </row>
    <row r="52" spans="1:21" s="146" customFormat="1" ht="8.25" customHeight="1">
      <c r="A52" s="139"/>
      <c r="B52" s="139"/>
      <c r="C52" s="140"/>
      <c r="D52" s="141"/>
      <c r="E52" s="142"/>
      <c r="F52" s="143"/>
      <c r="G52" s="144"/>
      <c r="H52" s="144"/>
      <c r="I52" s="144"/>
      <c r="J52" s="145"/>
      <c r="K52" s="145"/>
      <c r="L52" s="145"/>
      <c r="M52" s="145"/>
      <c r="N52" s="145"/>
      <c r="O52" s="145"/>
      <c r="P52" s="145"/>
      <c r="Q52" s="145"/>
      <c r="R52" s="145"/>
      <c r="S52" s="145"/>
      <c r="T52" s="145"/>
      <c r="U52" s="145"/>
    </row>
    <row r="53" spans="1:10" s="146" customFormat="1" ht="16.5" customHeight="1">
      <c r="A53" s="139"/>
      <c r="B53" s="139"/>
      <c r="C53" s="94"/>
      <c r="D53" s="147"/>
      <c r="E53" s="148"/>
      <c r="F53" s="149"/>
      <c r="G53" s="150"/>
      <c r="H53" s="150"/>
      <c r="I53" s="150"/>
      <c r="J53" s="151"/>
    </row>
    <row r="54" spans="3:35" ht="22.5" customHeight="1">
      <c r="C54" s="100"/>
      <c r="D54" s="152" t="s">
        <v>1091</v>
      </c>
      <c r="E54" s="153" t="s">
        <v>1035</v>
      </c>
      <c r="F54" s="154"/>
      <c r="G54" s="230">
        <f>IF(ISERR($B$1-2&amp;" год"),,$B$1-2&amp;" год")</f>
        <v>0</v>
      </c>
      <c r="H54" s="230">
        <f>IF(ISERR($B$1-1&amp;" год"),,$B$1-1&amp;" год")</f>
        <v>0</v>
      </c>
      <c r="I54" s="230">
        <f>IF($B$5="Не определено",,$B$5&amp;" "&amp;$B$1&amp;" год")</f>
        <v>0</v>
      </c>
      <c r="J54" s="102"/>
      <c r="S54" s="104"/>
      <c r="T54" s="104"/>
      <c r="U54" s="104"/>
      <c r="V54" s="104"/>
      <c r="W54" s="104"/>
      <c r="X54" s="104"/>
      <c r="Y54" s="104"/>
      <c r="Z54" s="104"/>
      <c r="AA54" s="104"/>
      <c r="AB54" s="104"/>
      <c r="AC54" s="104"/>
      <c r="AD54" s="104"/>
      <c r="AE54" s="104"/>
      <c r="AF54" s="104"/>
      <c r="AG54" s="104"/>
      <c r="AH54" s="104"/>
      <c r="AI54" s="104"/>
    </row>
    <row r="55" spans="1:18" s="115" customFormat="1" ht="16.5" customHeight="1">
      <c r="A55" s="91"/>
      <c r="B55" s="91"/>
      <c r="C55" s="100"/>
      <c r="D55" s="152" t="s">
        <v>1092</v>
      </c>
      <c r="E55" s="156" t="s">
        <v>1081</v>
      </c>
      <c r="F55" s="155" t="s">
        <v>1087</v>
      </c>
      <c r="G55" s="246"/>
      <c r="H55" s="246"/>
      <c r="I55" s="246"/>
      <c r="J55" s="101"/>
      <c r="K55" s="93"/>
      <c r="L55" s="93"/>
      <c r="M55" s="93"/>
      <c r="N55" s="93"/>
      <c r="O55" s="93"/>
      <c r="P55" s="93"/>
      <c r="Q55" s="93"/>
      <c r="R55" s="93"/>
    </row>
    <row r="56" spans="1:18" s="115" customFormat="1" ht="13.5" customHeight="1">
      <c r="A56" s="91"/>
      <c r="B56" s="91"/>
      <c r="C56" s="100"/>
      <c r="D56" s="152" t="s">
        <v>1093</v>
      </c>
      <c r="E56" s="175" t="s">
        <v>1082</v>
      </c>
      <c r="F56" s="155" t="s">
        <v>1087</v>
      </c>
      <c r="G56" s="246"/>
      <c r="H56" s="246"/>
      <c r="I56" s="246"/>
      <c r="J56" s="101"/>
      <c r="K56" s="93"/>
      <c r="L56" s="93"/>
      <c r="M56" s="93"/>
      <c r="N56" s="93"/>
      <c r="O56" s="93"/>
      <c r="P56" s="93"/>
      <c r="Q56" s="93"/>
      <c r="R56" s="93"/>
    </row>
    <row r="57" spans="1:18" s="115" customFormat="1" ht="13.5" customHeight="1">
      <c r="A57" s="91"/>
      <c r="B57" s="91"/>
      <c r="C57" s="100"/>
      <c r="D57" s="152" t="s">
        <v>1094</v>
      </c>
      <c r="E57" s="175" t="s">
        <v>1048</v>
      </c>
      <c r="F57" s="155" t="s">
        <v>1087</v>
      </c>
      <c r="G57" s="246"/>
      <c r="H57" s="246"/>
      <c r="I57" s="246"/>
      <c r="J57" s="101"/>
      <c r="K57" s="93"/>
      <c r="L57" s="93"/>
      <c r="M57" s="93"/>
      <c r="N57" s="93"/>
      <c r="O57" s="93"/>
      <c r="P57" s="93"/>
      <c r="Q57" s="93"/>
      <c r="R57" s="93"/>
    </row>
    <row r="58" spans="1:18" s="87" customFormat="1" ht="11.25">
      <c r="A58" s="91"/>
      <c r="B58" s="91"/>
      <c r="C58" s="100"/>
      <c r="D58" s="152" t="s">
        <v>1095</v>
      </c>
      <c r="E58" s="156" t="s">
        <v>1083</v>
      </c>
      <c r="F58" s="155" t="s">
        <v>1088</v>
      </c>
      <c r="G58" s="164"/>
      <c r="H58" s="164"/>
      <c r="I58" s="164"/>
      <c r="J58" s="109"/>
      <c r="K58" s="89"/>
      <c r="L58" s="89"/>
      <c r="M58" s="89"/>
      <c r="N58" s="89"/>
      <c r="O58" s="89"/>
      <c r="P58" s="89"/>
      <c r="Q58" s="89"/>
      <c r="R58" s="89"/>
    </row>
    <row r="59" spans="1:18" s="87" customFormat="1" ht="11.25">
      <c r="A59" s="91"/>
      <c r="B59" s="91"/>
      <c r="C59" s="100"/>
      <c r="D59" s="152" t="s">
        <v>1096</v>
      </c>
      <c r="E59" s="174" t="s">
        <v>1082</v>
      </c>
      <c r="F59" s="155" t="s">
        <v>1088</v>
      </c>
      <c r="G59" s="164"/>
      <c r="H59" s="164"/>
      <c r="I59" s="164"/>
      <c r="J59" s="109"/>
      <c r="K59" s="89"/>
      <c r="L59" s="89"/>
      <c r="M59" s="89"/>
      <c r="N59" s="89"/>
      <c r="O59" s="89"/>
      <c r="P59" s="89"/>
      <c r="Q59" s="89"/>
      <c r="R59" s="89"/>
    </row>
    <row r="60" spans="1:18" s="87" customFormat="1" ht="11.25">
      <c r="A60" s="91"/>
      <c r="B60" s="91"/>
      <c r="C60" s="100"/>
      <c r="D60" s="152" t="s">
        <v>1097</v>
      </c>
      <c r="E60" s="174" t="s">
        <v>1048</v>
      </c>
      <c r="F60" s="155" t="s">
        <v>1088</v>
      </c>
      <c r="G60" s="164"/>
      <c r="H60" s="164"/>
      <c r="I60" s="164"/>
      <c r="J60" s="109"/>
      <c r="K60" s="89"/>
      <c r="L60" s="89"/>
      <c r="M60" s="89"/>
      <c r="N60" s="89"/>
      <c r="O60" s="89"/>
      <c r="P60" s="89"/>
      <c r="Q60" s="89"/>
      <c r="R60" s="89"/>
    </row>
    <row r="61" spans="1:18" s="87" customFormat="1" ht="11.25">
      <c r="A61" s="91"/>
      <c r="B61" s="91"/>
      <c r="C61" s="100"/>
      <c r="D61" s="152" t="s">
        <v>1098</v>
      </c>
      <c r="E61" s="156" t="s">
        <v>1084</v>
      </c>
      <c r="F61" s="155" t="s">
        <v>1089</v>
      </c>
      <c r="G61" s="164"/>
      <c r="H61" s="164"/>
      <c r="I61" s="164"/>
      <c r="J61" s="109"/>
      <c r="K61" s="89"/>
      <c r="L61" s="89"/>
      <c r="M61" s="89"/>
      <c r="N61" s="89"/>
      <c r="O61" s="89"/>
      <c r="P61" s="89"/>
      <c r="Q61" s="89"/>
      <c r="R61" s="89"/>
    </row>
    <row r="62" spans="1:18" s="115" customFormat="1" ht="11.25">
      <c r="A62" s="91"/>
      <c r="B62" s="91"/>
      <c r="C62" s="100"/>
      <c r="D62" s="152" t="s">
        <v>1099</v>
      </c>
      <c r="E62" s="156" t="s">
        <v>59</v>
      </c>
      <c r="F62" s="155" t="s">
        <v>1090</v>
      </c>
      <c r="G62" s="164"/>
      <c r="H62" s="164"/>
      <c r="I62" s="164"/>
      <c r="J62" s="101"/>
      <c r="K62" s="93"/>
      <c r="L62" s="93"/>
      <c r="M62" s="93"/>
      <c r="N62" s="93"/>
      <c r="O62" s="93"/>
      <c r="P62" s="93"/>
      <c r="Q62" s="93"/>
      <c r="R62" s="93"/>
    </row>
    <row r="63" spans="3:35" ht="11.25">
      <c r="C63" s="134"/>
      <c r="D63" s="135"/>
      <c r="E63" s="136"/>
      <c r="F63" s="137"/>
      <c r="G63" s="136"/>
      <c r="H63" s="136"/>
      <c r="I63" s="136"/>
      <c r="J63" s="138"/>
      <c r="V63" s="104"/>
      <c r="W63" s="104"/>
      <c r="X63" s="104"/>
      <c r="Y63" s="104"/>
      <c r="Z63" s="104"/>
      <c r="AA63" s="104"/>
      <c r="AB63" s="104"/>
      <c r="AC63" s="104"/>
      <c r="AD63" s="104"/>
      <c r="AE63" s="104"/>
      <c r="AF63" s="104"/>
      <c r="AG63" s="104"/>
      <c r="AH63" s="104"/>
      <c r="AI63" s="104"/>
    </row>
    <row r="64" spans="1:21" s="160" customFormat="1" ht="11.25">
      <c r="A64" s="157"/>
      <c r="B64" s="157"/>
      <c r="C64" s="158"/>
      <c r="D64" s="159"/>
      <c r="F64" s="161"/>
      <c r="G64" s="162"/>
      <c r="H64" s="162"/>
      <c r="I64" s="162"/>
      <c r="J64" s="162"/>
      <c r="K64" s="162"/>
      <c r="L64" s="162"/>
      <c r="M64" s="162"/>
      <c r="N64" s="162"/>
      <c r="O64" s="162"/>
      <c r="P64" s="162"/>
      <c r="Q64" s="162"/>
      <c r="R64" s="162"/>
      <c r="S64" s="162"/>
      <c r="T64" s="162"/>
      <c r="U64" s="162"/>
    </row>
    <row r="65" spans="1:21" s="160" customFormat="1" ht="11.25">
      <c r="A65" s="157"/>
      <c r="B65" s="157"/>
      <c r="C65" s="158"/>
      <c r="D65" s="159"/>
      <c r="F65" s="161"/>
      <c r="G65" s="162"/>
      <c r="H65" s="162"/>
      <c r="I65" s="162"/>
      <c r="J65" s="162"/>
      <c r="K65" s="162"/>
      <c r="L65" s="162"/>
      <c r="M65" s="162"/>
      <c r="N65" s="162"/>
      <c r="O65" s="162"/>
      <c r="P65" s="162"/>
      <c r="Q65" s="162"/>
      <c r="R65" s="162"/>
      <c r="S65" s="162"/>
      <c r="T65" s="162"/>
      <c r="U65" s="162"/>
    </row>
    <row r="66" spans="1:35" s="160" customFormat="1" ht="11.25">
      <c r="A66" s="157"/>
      <c r="B66" s="157"/>
      <c r="C66" s="158"/>
      <c r="D66" s="159"/>
      <c r="F66" s="161"/>
      <c r="G66" s="162"/>
      <c r="H66" s="162"/>
      <c r="I66" s="162"/>
      <c r="J66" s="162"/>
      <c r="K66" s="162"/>
      <c r="L66" s="162"/>
      <c r="M66" s="162"/>
      <c r="N66" s="162"/>
      <c r="O66" s="162"/>
      <c r="P66" s="162"/>
      <c r="Q66" s="162"/>
      <c r="R66" s="162"/>
      <c r="S66" s="162"/>
      <c r="T66" s="162"/>
      <c r="U66" s="162"/>
      <c r="V66" s="162"/>
      <c r="W66" s="162"/>
      <c r="X66" s="162"/>
      <c r="Y66" s="162"/>
      <c r="Z66" s="162"/>
      <c r="AA66" s="162"/>
      <c r="AB66" s="162"/>
      <c r="AC66" s="162"/>
      <c r="AD66" s="162"/>
      <c r="AE66" s="162"/>
      <c r="AF66" s="162"/>
      <c r="AG66" s="162"/>
      <c r="AH66" s="162"/>
      <c r="AI66" s="162"/>
    </row>
  </sheetData>
  <sheetProtection password="FA9C" sheet="1" scenarios="1" formatColumns="0" formatRows="0"/>
  <mergeCells count="10">
    <mergeCell ref="P11:R11"/>
    <mergeCell ref="D8:U8"/>
    <mergeCell ref="D9:U9"/>
    <mergeCell ref="D11:D12"/>
    <mergeCell ref="E11:E12"/>
    <mergeCell ref="F11:F12"/>
    <mergeCell ref="S11:U11"/>
    <mergeCell ref="G11:I11"/>
    <mergeCell ref="J11:L11"/>
    <mergeCell ref="M11:O11"/>
  </mergeCells>
  <dataValidations count="2">
    <dataValidation type="decimal" allowBlank="1" showInputMessage="1" showErrorMessage="1" sqref="G47:U47 G49:U50 G16:U21 G40:U43 G37:U37 G34:U34 G14:U14 G27:U28 G23:U25 G30:U30 G58:I62">
      <formula1>-9999999999999990000000000000000</formula1>
      <formula2>9.99999999999999E+32</formula2>
    </dataValidation>
    <dataValidation type="whole" allowBlank="1" showInputMessage="1" showErrorMessage="1" promptTitle="Ограничение" prompt="Только целое значение" sqref="G55:I57">
      <formula1>-9999999999999990000000000000000</formula1>
      <formula2>9.99999999999999E+32</formula2>
    </dataValidation>
  </dataValidations>
  <hyperlinks>
    <hyperlink ref="E44" location="'для зап. предпр.'!A1" display="Добавить коммерческие расходы"/>
    <hyperlink ref="E41" location="'шабл. предп.'!R40C6" display="Добавить коммерческие расходы"/>
    <hyperlink ref="E38" location="'для зап. предпр.'!A1" display="Добавить общехозяйственные расходы"/>
    <hyperlink ref="E35" location="'для зап. предпр.'!A1" display="Добавить общепроизводственные расходы"/>
    <hyperlink ref="E31" location="'для зап. предпр.'!A1" display="Добавить производственные расходы"/>
  </hyperlinks>
  <printOptions horizontalCentered="1"/>
  <pageMargins left="0" right="0" top="0.1968503937007874" bottom="0.1968503937007874" header="0.5118110236220472" footer="0.5118110236220472"/>
  <pageSetup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01">
    <tabColor indexed="42"/>
  </sheetPr>
  <dimension ref="A1:B14"/>
  <sheetViews>
    <sheetView zoomScalePageLayoutView="0" workbookViewId="0" topLeftCell="A1">
      <selection activeCell="B26" sqref="B26"/>
    </sheetView>
  </sheetViews>
  <sheetFormatPr defaultColWidth="9.140625" defaultRowHeight="11.25"/>
  <cols>
    <col min="1" max="1" width="17.421875" style="236" bestFit="1" customWidth="1"/>
    <col min="2" max="2" width="155.7109375" style="236" customWidth="1"/>
    <col min="3" max="16384" width="9.140625" style="236" customWidth="1"/>
  </cols>
  <sheetData>
    <row r="1" spans="1:2" ht="18.75" customHeight="1">
      <c r="A1" s="235" t="s">
        <v>1774</v>
      </c>
      <c r="B1" s="235" t="s">
        <v>1775</v>
      </c>
    </row>
    <row r="2" ht="12.75">
      <c r="A2" s="237"/>
    </row>
    <row r="3" ht="12.75">
      <c r="A3" s="237"/>
    </row>
    <row r="4" ht="12.75">
      <c r="A4" s="237"/>
    </row>
    <row r="5" ht="12.75">
      <c r="A5" s="237"/>
    </row>
    <row r="6" ht="12.75">
      <c r="A6" s="237"/>
    </row>
    <row r="7" ht="12.75">
      <c r="A7" s="237"/>
    </row>
    <row r="8" ht="12.75">
      <c r="A8" s="237"/>
    </row>
    <row r="9" ht="12.75">
      <c r="A9" s="237"/>
    </row>
    <row r="10" ht="12.75">
      <c r="A10" s="237"/>
    </row>
    <row r="11" ht="12.75">
      <c r="A11" s="237"/>
    </row>
    <row r="12" ht="12.75">
      <c r="A12" s="237"/>
    </row>
    <row r="13" ht="12.75">
      <c r="A13" s="237"/>
    </row>
    <row r="14" ht="12.75">
      <c r="A14" s="237"/>
    </row>
  </sheetData>
  <sheetProtection password="FA9C" sheet="1" scenarios="1"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701">
    <tabColor indexed="47"/>
  </sheetPr>
  <dimension ref="A2:Y36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" width="5.421875" style="10" customWidth="1"/>
    <col min="2" max="2" width="6.7109375" style="10" customWidth="1"/>
    <col min="3" max="3" width="30.421875" style="10" customWidth="1"/>
    <col min="4" max="4" width="9.8515625" style="10" customWidth="1"/>
    <col min="5" max="5" width="2.7109375" style="10" customWidth="1"/>
    <col min="6" max="6" width="33.7109375" style="10" customWidth="1"/>
    <col min="7" max="16384" width="9.140625" style="10" customWidth="1"/>
  </cols>
  <sheetData>
    <row r="1" s="2" customFormat="1" ht="11.25"/>
    <row r="2" spans="2:4" s="3" customFormat="1" ht="11.25">
      <c r="B2" s="4"/>
      <c r="C2" s="5"/>
      <c r="D2" s="6"/>
    </row>
    <row r="3" spans="1:4" s="9" customFormat="1" ht="17.25" customHeight="1">
      <c r="A3" s="3"/>
      <c r="B3" s="7"/>
      <c r="C3" s="70" t="s">
        <v>24</v>
      </c>
      <c r="D3" s="8"/>
    </row>
    <row r="4" spans="2:4" ht="12" customHeight="1">
      <c r="B4" s="11"/>
      <c r="C4" s="12"/>
      <c r="D4" s="13"/>
    </row>
    <row r="5" spans="1:4" s="16" customFormat="1" ht="12.75" customHeight="1">
      <c r="A5" s="14"/>
      <c r="B5" s="15"/>
      <c r="C5" s="71" t="s">
        <v>1033</v>
      </c>
      <c r="D5" s="27"/>
    </row>
    <row r="6" spans="1:4" ht="11.25">
      <c r="A6" s="16"/>
      <c r="B6" s="17"/>
      <c r="C6" s="22" t="s">
        <v>9</v>
      </c>
      <c r="D6" s="18"/>
    </row>
    <row r="7" spans="2:4" ht="11.25">
      <c r="B7" s="11"/>
      <c r="C7" s="69" t="s">
        <v>1032</v>
      </c>
      <c r="D7" s="13"/>
    </row>
    <row r="8" spans="2:4" ht="11.25">
      <c r="B8" s="19"/>
      <c r="C8" s="20"/>
      <c r="D8" s="21"/>
    </row>
    <row r="29" ht="11.25">
      <c r="Y29" s="28"/>
    </row>
    <row r="30" ht="11.25">
      <c r="Y30" s="28"/>
    </row>
    <row r="31" ht="11.25">
      <c r="Y31" s="28"/>
    </row>
    <row r="32" ht="11.25">
      <c r="Y32" s="28"/>
    </row>
    <row r="33" ht="11.25">
      <c r="Y33" s="28"/>
    </row>
    <row r="34" ht="11.25">
      <c r="Y34" s="28"/>
    </row>
    <row r="35" ht="11.25">
      <c r="Y35" s="28"/>
    </row>
    <row r="36" ht="11.25">
      <c r="Y36" s="28"/>
    </row>
  </sheetData>
  <sheetProtection password="FA9C" sheet="1" objects="1" scenarios="1" formatColumns="0" formatRows="0"/>
  <protectedRanges>
    <protectedRange sqref="C6:D6" name="p_d"/>
  </protectedRanges>
  <dataValidations count="1">
    <dataValidation type="list" allowBlank="1" showInputMessage="1" showErrorMessage="1" sqref="C6">
      <formula1>hleb</formula1>
    </dataValidation>
  </dataValidations>
  <hyperlinks>
    <hyperlink ref="C7" location="Справочники!A1" display="Добавить котельную в справочник"/>
  </hyperlink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60" r:id="rId1"/>
  <headerFooter alignWithMargins="0">
    <oddHeader>&amp;RПриложение 4</oddHeader>
    <oddFooter>&amp;RСтраница &amp;P из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301">
    <tabColor indexed="47"/>
  </sheetPr>
  <dimension ref="B1:D50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" width="9.140625" style="23" customWidth="1"/>
    <col min="2" max="4" width="8.7109375" style="93" customWidth="1"/>
    <col min="5" max="16384" width="9.140625" style="23" customWidth="1"/>
  </cols>
  <sheetData>
    <row r="1" spans="2:4" ht="11.25">
      <c r="B1" s="103"/>
      <c r="C1" s="103"/>
      <c r="D1" s="103"/>
    </row>
    <row r="2" spans="2:4" ht="11.25">
      <c r="B2" s="103"/>
      <c r="C2" s="103"/>
      <c r="D2" s="103"/>
    </row>
    <row r="3" spans="2:4" ht="11.25">
      <c r="B3" s="103"/>
      <c r="C3" s="103"/>
      <c r="D3" s="103"/>
    </row>
    <row r="4" spans="2:4" ht="11.25">
      <c r="B4" s="103"/>
      <c r="C4" s="103"/>
      <c r="D4" s="103"/>
    </row>
    <row r="5" spans="2:4" ht="11.25">
      <c r="B5" s="103"/>
      <c r="C5" s="103"/>
      <c r="D5" s="103"/>
    </row>
    <row r="7" spans="2:4" ht="11.25">
      <c r="B7" s="98"/>
      <c r="C7" s="98"/>
      <c r="D7" s="98"/>
    </row>
    <row r="8" spans="2:4" ht="11.25">
      <c r="B8" s="23"/>
      <c r="C8" s="23"/>
      <c r="D8" s="24"/>
    </row>
    <row r="9" spans="2:4" ht="11.25">
      <c r="B9" s="23"/>
      <c r="C9" s="23"/>
      <c r="D9" s="24"/>
    </row>
    <row r="10" spans="2:4" ht="11.25">
      <c r="B10" s="288" t="s">
        <v>1034</v>
      </c>
      <c r="C10" s="288"/>
      <c r="D10" s="288"/>
    </row>
    <row r="11" spans="2:4" ht="11.25">
      <c r="B11" s="289"/>
      <c r="C11" s="290"/>
      <c r="D11" s="291"/>
    </row>
    <row r="12" spans="2:4" ht="22.5">
      <c r="B12" s="238" t="s">
        <v>48</v>
      </c>
      <c r="C12" s="238" t="s">
        <v>49</v>
      </c>
      <c r="D12" s="238" t="s">
        <v>66</v>
      </c>
    </row>
    <row r="13" spans="2:4" ht="11.25">
      <c r="B13" s="243"/>
      <c r="C13" s="243"/>
      <c r="D13" s="243"/>
    </row>
    <row r="14" spans="2:4" ht="11.25">
      <c r="B14" s="239">
        <f>B15+B17+B18+B19+B23+B24+B25+B29</f>
        <v>0</v>
      </c>
      <c r="C14" s="239">
        <f>C15+C17+C18+C19+C23+C24+C25+C29</f>
        <v>0</v>
      </c>
      <c r="D14" s="239">
        <f>D15+D17+D18+D19+D23+D24+D25+D29</f>
        <v>0</v>
      </c>
    </row>
    <row r="15" spans="2:4" ht="11.25">
      <c r="B15" s="243"/>
      <c r="C15" s="243"/>
      <c r="D15" s="243"/>
    </row>
    <row r="16" spans="2:4" ht="11.25">
      <c r="B16" s="243"/>
      <c r="C16" s="243"/>
      <c r="D16" s="243"/>
    </row>
    <row r="17" spans="2:4" ht="11.25">
      <c r="B17" s="243"/>
      <c r="C17" s="243"/>
      <c r="D17" s="243"/>
    </row>
    <row r="18" spans="2:4" ht="11.25">
      <c r="B18" s="243"/>
      <c r="C18" s="243"/>
      <c r="D18" s="243"/>
    </row>
    <row r="19" spans="2:4" ht="11.25">
      <c r="B19" s="239">
        <f>B20+B21+B22</f>
        <v>0</v>
      </c>
      <c r="C19" s="239">
        <f>C20+C21+C22</f>
        <v>0</v>
      </c>
      <c r="D19" s="239">
        <f>D20+D21+D22</f>
        <v>0</v>
      </c>
    </row>
    <row r="20" spans="2:4" ht="11.25">
      <c r="B20" s="243"/>
      <c r="C20" s="243"/>
      <c r="D20" s="243"/>
    </row>
    <row r="21" spans="2:4" ht="11.25">
      <c r="B21" s="243"/>
      <c r="C21" s="243"/>
      <c r="D21" s="243"/>
    </row>
    <row r="22" spans="2:4" ht="11.25">
      <c r="B22" s="243"/>
      <c r="C22" s="243"/>
      <c r="D22" s="243"/>
    </row>
    <row r="23" spans="2:4" ht="11.25">
      <c r="B23" s="243"/>
      <c r="C23" s="243"/>
      <c r="D23" s="243"/>
    </row>
    <row r="24" spans="2:4" ht="11.25">
      <c r="B24" s="243"/>
      <c r="C24" s="243"/>
      <c r="D24" s="243"/>
    </row>
    <row r="25" spans="2:4" ht="11.25">
      <c r="B25" s="239">
        <f>B26+B27+B28</f>
        <v>0</v>
      </c>
      <c r="C25" s="239">
        <f>C26+C27+C28</f>
        <v>0</v>
      </c>
      <c r="D25" s="239">
        <f>D26+D27+D28</f>
        <v>0</v>
      </c>
    </row>
    <row r="26" spans="2:4" ht="11.25">
      <c r="B26" s="243"/>
      <c r="C26" s="243"/>
      <c r="D26" s="243"/>
    </row>
    <row r="27" spans="2:4" ht="11.25">
      <c r="B27" s="243"/>
      <c r="C27" s="243"/>
      <c r="D27" s="243"/>
    </row>
    <row r="28" spans="2:4" ht="11.25">
      <c r="B28" s="243"/>
      <c r="C28" s="243"/>
      <c r="D28" s="243"/>
    </row>
    <row r="29" spans="2:4" ht="11.25">
      <c r="B29" s="243"/>
      <c r="C29" s="243"/>
      <c r="D29" s="243"/>
    </row>
    <row r="30" spans="2:4" ht="11.25">
      <c r="B30" s="239">
        <f>B31+B34</f>
        <v>0</v>
      </c>
      <c r="C30" s="239">
        <f>C31+C34</f>
        <v>0</v>
      </c>
      <c r="D30" s="239">
        <f>D31+D34</f>
        <v>0</v>
      </c>
    </row>
    <row r="31" spans="2:4" ht="11.25">
      <c r="B31" s="239">
        <f>SUM(B33:B33)</f>
        <v>0</v>
      </c>
      <c r="C31" s="239">
        <f>SUM(C33:C33)</f>
        <v>0</v>
      </c>
      <c r="D31" s="239">
        <f>SUM(D33:D33)</f>
        <v>0</v>
      </c>
    </row>
    <row r="32" spans="2:4" ht="11.25">
      <c r="B32" s="243"/>
      <c r="C32" s="243"/>
      <c r="D32" s="243"/>
    </row>
    <row r="33" spans="2:4" ht="11.25">
      <c r="B33" s="240"/>
      <c r="C33" s="240"/>
      <c r="D33" s="240"/>
    </row>
    <row r="34" spans="2:4" ht="11.25">
      <c r="B34" s="239">
        <f>B35+B36</f>
        <v>0</v>
      </c>
      <c r="C34" s="239">
        <f>C35+C36</f>
        <v>0</v>
      </c>
      <c r="D34" s="239">
        <f>D35+D36</f>
        <v>0</v>
      </c>
    </row>
    <row r="35" spans="2:4" ht="11.25">
      <c r="B35" s="243"/>
      <c r="C35" s="243"/>
      <c r="D35" s="243"/>
    </row>
    <row r="36" spans="2:4" ht="11.25">
      <c r="B36" s="239">
        <f>B37+B38</f>
        <v>0</v>
      </c>
      <c r="C36" s="239">
        <f>C37+C38</f>
        <v>0</v>
      </c>
      <c r="D36" s="239">
        <f>D37+D38</f>
        <v>0</v>
      </c>
    </row>
    <row r="37" spans="2:4" ht="11.25">
      <c r="B37" s="243"/>
      <c r="C37" s="243"/>
      <c r="D37" s="243"/>
    </row>
    <row r="38" spans="2:4" ht="11.25">
      <c r="B38" s="243"/>
      <c r="C38" s="243"/>
      <c r="D38" s="243"/>
    </row>
    <row r="39" spans="2:4" ht="11.25">
      <c r="B39" s="239">
        <f>B30+B14</f>
        <v>0</v>
      </c>
      <c r="C39" s="239">
        <f>C30+C14</f>
        <v>0</v>
      </c>
      <c r="D39" s="239">
        <f>D30+D14</f>
        <v>0</v>
      </c>
    </row>
    <row r="40" spans="2:4" ht="11.25">
      <c r="B40" s="243"/>
      <c r="C40" s="243"/>
      <c r="D40" s="243"/>
    </row>
    <row r="41" spans="2:4" ht="11.25">
      <c r="B41" s="243"/>
      <c r="C41" s="243"/>
      <c r="D41" s="243"/>
    </row>
    <row r="42" spans="2:4" ht="11.25">
      <c r="B42" s="240"/>
      <c r="C42" s="240"/>
      <c r="D42" s="240"/>
    </row>
    <row r="43" spans="2:4" ht="11.25">
      <c r="B43" s="239">
        <f>B39+B40</f>
        <v>0</v>
      </c>
      <c r="C43" s="239">
        <f>C39+C40</f>
        <v>0</v>
      </c>
      <c r="D43" s="239">
        <f>D39+D40</f>
        <v>0</v>
      </c>
    </row>
    <row r="44" spans="2:4" ht="11.25">
      <c r="B44" s="239">
        <f>B46-B43</f>
        <v>0</v>
      </c>
      <c r="C44" s="239">
        <f>C46-C43</f>
        <v>0</v>
      </c>
      <c r="D44" s="239">
        <f>D46-D43</f>
        <v>0</v>
      </c>
    </row>
    <row r="45" spans="2:4" ht="11.25">
      <c r="B45" s="241">
        <f>IF(B43=0,0,B44/B43)</f>
        <v>0</v>
      </c>
      <c r="C45" s="241">
        <f>IF(C43=0,0,C44/C43)</f>
        <v>0</v>
      </c>
      <c r="D45" s="241">
        <f>IF(D43=0,0,D44/D43)</f>
        <v>0</v>
      </c>
    </row>
    <row r="46" spans="2:4" ht="11.25">
      <c r="B46" s="243"/>
      <c r="C46" s="243"/>
      <c r="D46" s="243"/>
    </row>
    <row r="47" spans="2:4" ht="11.25">
      <c r="B47" s="242"/>
      <c r="C47" s="242"/>
      <c r="D47" s="242"/>
    </row>
    <row r="48" spans="2:4" ht="11.25">
      <c r="B48" s="89"/>
      <c r="C48" s="89"/>
      <c r="D48" s="89"/>
    </row>
    <row r="49" spans="2:4" ht="11.25">
      <c r="B49" s="89"/>
      <c r="C49" s="89"/>
      <c r="D49" s="89"/>
    </row>
    <row r="50" spans="2:4" ht="11.25">
      <c r="B50" s="89"/>
      <c r="C50" s="89"/>
      <c r="D50" s="89"/>
    </row>
  </sheetData>
  <sheetProtection formatColumns="0" formatRows="0"/>
  <protectedRanges>
    <protectedRange sqref="X19 Z19" name="p_d_2"/>
    <protectedRange sqref="A34 E44:H44 E36:H36 E50:H50" name="p_d"/>
    <protectedRange sqref="C76:C84" name="p_d_3"/>
    <protectedRange sqref="D115:F118 G118 J118 M118" name="p_d_5"/>
    <protectedRange sqref="B133:E133 B125:E125 B139:E139 B129:E129 B171:E171 B165:E165 B157:E157 B161:E161" name="p_d_6"/>
    <protectedRange sqref="B144:J144 B150:J150" name="p_d_7"/>
    <protectedRange sqref="H227 A228 B229:F229 H229 H223 H231 H225 B225:F225 H221 B221:F221 H259 A260 B261:F261 H261 H255 H263 H257 B257:F257 H253 B253:F253 H243 A244 B245:F245 H245 H239 H247 H241 B241:F241 H237 B237:F237" name="p_d_8"/>
    <protectedRange sqref="B268:E268 G268" name="p_d_9"/>
    <protectedRange sqref="B274:E274 G274" name="p_d_10"/>
    <protectedRange sqref="B285:J285" name="p2_edit_1"/>
    <protectedRange sqref="E190:G190 E184:G184 F193:G193 E212:G212 E206:G206 F215:G215" name="p10_edit"/>
    <protectedRange sqref="I36" name="p_d_1_2"/>
    <protectedRange sqref="I44" name="p_d_1_3"/>
    <protectedRange sqref="I50" name="p_d_1_4"/>
    <protectedRange sqref="C99:E101 C94:E95 C108:E110 C97:E97 C91:E91 C106:E106 C103:E104" name="p_d_5_1"/>
    <protectedRange sqref="C92:E92" name="p_d_4_3"/>
    <protectedRange sqref="B30:F30 I30:J30 M30:R30 W30" name="p_d_2_1"/>
    <protectedRange sqref="B297:M297" name="p7_edit"/>
    <protectedRange sqref="B300:M301" name="p7_edit_1"/>
    <protectedRange sqref="B307:I307" name="p2_edit_2"/>
    <protectedRange sqref="B310:I311" name="p2_edit_3"/>
    <protectedRange sqref="O71:R71" name="p2_edit_4"/>
    <protectedRange sqref="O64:R66" name="p2_edit_5"/>
    <protectedRange sqref="O55:R57" name="p2_edit_6"/>
    <protectedRange sqref="A278 B279:J279" name="p2_edit"/>
  </protectedRanges>
  <mergeCells count="2">
    <mergeCell ref="B10:D10"/>
    <mergeCell ref="B11:D11"/>
  </mergeCells>
  <dataValidations count="1">
    <dataValidation type="list" allowBlank="1" showInputMessage="1" showErrorMessage="1" sqref="B11:D11">
      <formula1>hleb</formula1>
    </dataValidation>
  </dataValidations>
  <hyperlinks>
    <hyperlink ref="B10:D10" location="'шабл. предп.'!R1C1" display="Удалить хлеб"/>
  </hyperlink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302">
    <tabColor indexed="47"/>
  </sheetPr>
  <dimension ref="A1:D24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" width="9.140625" style="185" customWidth="1"/>
    <col min="2" max="2" width="14.140625" style="183" customWidth="1"/>
    <col min="3" max="3" width="8.28125" style="183" customWidth="1"/>
    <col min="4" max="4" width="22.28125" style="183" customWidth="1"/>
    <col min="5" max="16384" width="9.140625" style="183" customWidth="1"/>
  </cols>
  <sheetData>
    <row r="1" spans="1:4" ht="11.25">
      <c r="A1" s="181" t="s">
        <v>27</v>
      </c>
      <c r="B1" s="182" t="s">
        <v>4</v>
      </c>
      <c r="C1" s="182" t="s">
        <v>5</v>
      </c>
      <c r="D1" s="184" t="s">
        <v>1031</v>
      </c>
    </row>
    <row r="2" spans="1:4" ht="11.25">
      <c r="A2" s="185" t="s">
        <v>25</v>
      </c>
      <c r="B2" s="186" t="s">
        <v>6</v>
      </c>
      <c r="C2" s="186">
        <v>2006</v>
      </c>
      <c r="D2" s="187" t="s">
        <v>44</v>
      </c>
    </row>
    <row r="3" spans="1:4" ht="11.25">
      <c r="A3" s="185" t="s">
        <v>26</v>
      </c>
      <c r="B3" s="186" t="s">
        <v>1106</v>
      </c>
      <c r="C3" s="186">
        <v>2007</v>
      </c>
      <c r="D3" s="187" t="s">
        <v>45</v>
      </c>
    </row>
    <row r="4" spans="2:4" ht="11.25">
      <c r="B4" s="186" t="s">
        <v>1107</v>
      </c>
      <c r="C4" s="186">
        <v>2008</v>
      </c>
      <c r="D4" s="187" t="s">
        <v>46</v>
      </c>
    </row>
    <row r="5" spans="2:4" ht="11.25">
      <c r="B5" s="186" t="s">
        <v>1108</v>
      </c>
      <c r="C5" s="186">
        <v>2009</v>
      </c>
      <c r="D5" s="187" t="s">
        <v>47</v>
      </c>
    </row>
    <row r="6" spans="2:4" ht="11.25">
      <c r="B6" s="186"/>
      <c r="C6" s="186">
        <v>2010</v>
      </c>
      <c r="D6" s="185"/>
    </row>
    <row r="7" spans="2:4" ht="11.25">
      <c r="B7" s="186"/>
      <c r="C7" s="186">
        <v>2011</v>
      </c>
      <c r="D7" s="185"/>
    </row>
    <row r="8" spans="2:4" ht="11.25">
      <c r="B8" s="186"/>
      <c r="C8" s="186">
        <v>2012</v>
      </c>
      <c r="D8" s="185"/>
    </row>
    <row r="9" spans="2:4" ht="11.25">
      <c r="B9" s="186"/>
      <c r="C9" s="186">
        <v>2013</v>
      </c>
      <c r="D9" s="185"/>
    </row>
    <row r="10" spans="2:4" ht="11.25">
      <c r="B10" s="186"/>
      <c r="C10" s="186">
        <v>2014</v>
      </c>
      <c r="D10" s="185"/>
    </row>
    <row r="11" spans="2:4" ht="11.25">
      <c r="B11" s="186"/>
      <c r="C11" s="186">
        <v>2015</v>
      </c>
      <c r="D11" s="185"/>
    </row>
    <row r="12" spans="2:4" ht="11.25">
      <c r="B12" s="186"/>
      <c r="C12" s="186">
        <v>2016</v>
      </c>
      <c r="D12" s="185"/>
    </row>
    <row r="13" spans="2:4" ht="11.25">
      <c r="B13" s="186"/>
      <c r="C13" s="186">
        <v>2017</v>
      </c>
      <c r="D13" s="185"/>
    </row>
    <row r="14" spans="2:4" ht="11.25">
      <c r="B14" s="186"/>
      <c r="C14" s="186">
        <v>2018</v>
      </c>
      <c r="D14" s="185"/>
    </row>
    <row r="15" spans="2:4" ht="11.25">
      <c r="B15" s="186"/>
      <c r="C15" s="186">
        <v>2019</v>
      </c>
      <c r="D15" s="185"/>
    </row>
    <row r="16" spans="2:4" ht="11.25">
      <c r="B16" s="186"/>
      <c r="C16" s="186">
        <v>2020</v>
      </c>
      <c r="D16" s="185"/>
    </row>
    <row r="24" ht="12.75" customHeight="1">
      <c r="A24" s="18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202">
    <tabColor indexed="47"/>
  </sheetPr>
  <dimension ref="A1:F999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" width="24.57421875" style="207" customWidth="1"/>
    <col min="2" max="3" width="36.28125" style="207" bestFit="1" customWidth="1"/>
    <col min="4" max="4" width="9.00390625" style="207" bestFit="1" customWidth="1"/>
    <col min="5" max="5" width="9.140625" style="25" customWidth="1"/>
    <col min="6" max="7" width="9.00390625" style="205" bestFit="1" customWidth="1"/>
    <col min="8" max="10" width="2.421875" style="205" customWidth="1"/>
    <col min="11" max="11" width="5.421875" style="205" customWidth="1"/>
    <col min="12" max="16384" width="9.140625" style="25" customWidth="1"/>
  </cols>
  <sheetData>
    <row r="1" spans="1:4" ht="11.25">
      <c r="A1" s="202"/>
      <c r="B1" s="203"/>
      <c r="C1" s="203"/>
      <c r="D1" s="204"/>
    </row>
    <row r="2" spans="1:4" ht="11.25">
      <c r="A2" s="202"/>
      <c r="B2" s="203"/>
      <c r="C2" s="203"/>
      <c r="D2" s="204"/>
    </row>
    <row r="3" spans="1:4" ht="11.25">
      <c r="A3" s="202"/>
      <c r="B3" s="203"/>
      <c r="C3" s="203"/>
      <c r="D3" s="204"/>
    </row>
    <row r="4" spans="1:4" ht="11.25">
      <c r="A4" s="202"/>
      <c r="B4" s="203"/>
      <c r="C4" s="203"/>
      <c r="D4" s="204"/>
    </row>
    <row r="5" spans="1:4" ht="11.25">
      <c r="A5" s="202"/>
      <c r="B5" s="203"/>
      <c r="C5" s="203"/>
      <c r="D5" s="204"/>
    </row>
    <row r="6" spans="1:5" ht="11.25">
      <c r="A6" s="202"/>
      <c r="B6" s="203"/>
      <c r="C6" s="203"/>
      <c r="D6" s="204"/>
      <c r="E6" s="205"/>
    </row>
    <row r="7" spans="1:4" ht="11.25">
      <c r="A7" s="202"/>
      <c r="B7" s="203"/>
      <c r="C7" s="203"/>
      <c r="D7" s="204"/>
    </row>
    <row r="8" spans="1:4" ht="11.25">
      <c r="A8" s="202"/>
      <c r="B8" s="203"/>
      <c r="C8" s="203"/>
      <c r="D8" s="204"/>
    </row>
    <row r="9" spans="1:4" ht="11.25">
      <c r="A9" s="202"/>
      <c r="B9" s="203"/>
      <c r="C9" s="203"/>
      <c r="D9" s="204"/>
    </row>
    <row r="10" spans="1:4" ht="11.25">
      <c r="A10" s="202"/>
      <c r="B10" s="203"/>
      <c r="C10" s="203"/>
      <c r="D10" s="204"/>
    </row>
    <row r="11" spans="1:6" ht="11.25">
      <c r="A11" s="202"/>
      <c r="B11" s="203"/>
      <c r="C11" s="203"/>
      <c r="D11" s="204"/>
      <c r="F11" s="206"/>
    </row>
    <row r="12" spans="1:6" ht="11.25">
      <c r="A12" s="202"/>
      <c r="B12" s="203"/>
      <c r="C12" s="203"/>
      <c r="D12" s="204"/>
      <c r="F12" s="206"/>
    </row>
    <row r="13" spans="1:6" ht="11.25">
      <c r="A13" s="202"/>
      <c r="B13" s="203"/>
      <c r="C13" s="203"/>
      <c r="D13" s="204"/>
      <c r="F13" s="206"/>
    </row>
    <row r="14" spans="1:6" ht="11.25">
      <c r="A14" s="202"/>
      <c r="B14" s="203"/>
      <c r="C14" s="203"/>
      <c r="D14" s="204"/>
      <c r="F14" s="206"/>
    </row>
    <row r="15" spans="1:6" ht="11.25">
      <c r="A15" s="202"/>
      <c r="B15" s="203"/>
      <c r="C15" s="203"/>
      <c r="D15" s="204"/>
      <c r="F15" s="206"/>
    </row>
    <row r="16" spans="1:6" ht="11.25">
      <c r="A16" s="202"/>
      <c r="B16" s="203"/>
      <c r="C16" s="203"/>
      <c r="D16" s="204"/>
      <c r="F16" s="206"/>
    </row>
    <row r="17" spans="1:6" ht="11.25">
      <c r="A17" s="202"/>
      <c r="B17" s="203"/>
      <c r="C17" s="203"/>
      <c r="D17" s="204"/>
      <c r="F17" s="206"/>
    </row>
    <row r="18" spans="1:6" ht="11.25">
      <c r="A18" s="202"/>
      <c r="B18" s="203"/>
      <c r="C18" s="203"/>
      <c r="D18" s="204"/>
      <c r="F18" s="206"/>
    </row>
    <row r="19" spans="1:6" ht="11.25">
      <c r="A19" s="202"/>
      <c r="B19" s="203"/>
      <c r="C19" s="203"/>
      <c r="D19" s="204"/>
      <c r="F19" s="206"/>
    </row>
    <row r="20" spans="1:6" ht="11.25">
      <c r="A20" s="202"/>
      <c r="B20" s="203"/>
      <c r="C20" s="203"/>
      <c r="D20" s="204"/>
      <c r="F20" s="206"/>
    </row>
    <row r="21" spans="1:6" ht="11.25">
      <c r="A21" s="202"/>
      <c r="B21" s="203"/>
      <c r="C21" s="203"/>
      <c r="D21" s="204"/>
      <c r="F21" s="206"/>
    </row>
    <row r="22" spans="1:6" ht="11.25">
      <c r="A22" s="202"/>
      <c r="B22" s="203"/>
      <c r="C22" s="203"/>
      <c r="D22" s="204"/>
      <c r="F22" s="206"/>
    </row>
    <row r="23" spans="1:6" ht="11.25">
      <c r="A23" s="202"/>
      <c r="B23" s="203"/>
      <c r="C23" s="203"/>
      <c r="D23" s="204"/>
      <c r="F23" s="206"/>
    </row>
    <row r="24" spans="1:6" ht="11.25">
      <c r="A24" s="202"/>
      <c r="B24" s="203"/>
      <c r="C24" s="203"/>
      <c r="D24" s="204"/>
      <c r="F24" s="206"/>
    </row>
    <row r="25" spans="1:6" ht="11.25">
      <c r="A25" s="202"/>
      <c r="B25" s="203"/>
      <c r="C25" s="203"/>
      <c r="D25" s="204"/>
      <c r="F25" s="206"/>
    </row>
    <row r="26" spans="1:6" ht="11.25">
      <c r="A26" s="202"/>
      <c r="B26" s="203"/>
      <c r="C26" s="203"/>
      <c r="D26" s="204"/>
      <c r="F26" s="206"/>
    </row>
    <row r="27" spans="1:6" ht="11.25">
      <c r="A27" s="202"/>
      <c r="B27" s="203"/>
      <c r="C27" s="203"/>
      <c r="D27" s="204"/>
      <c r="F27" s="206"/>
    </row>
    <row r="28" spans="1:6" ht="11.25">
      <c r="A28" s="202"/>
      <c r="B28" s="203"/>
      <c r="C28" s="203"/>
      <c r="D28" s="204"/>
      <c r="F28" s="206"/>
    </row>
    <row r="29" spans="1:6" ht="11.25">
      <c r="A29" s="202"/>
      <c r="B29" s="203"/>
      <c r="C29" s="203"/>
      <c r="D29" s="204"/>
      <c r="F29" s="206"/>
    </row>
    <row r="30" spans="1:6" ht="11.25">
      <c r="A30" s="202"/>
      <c r="B30" s="203"/>
      <c r="C30" s="203"/>
      <c r="D30" s="204"/>
      <c r="F30" s="206"/>
    </row>
    <row r="31" spans="1:6" ht="11.25">
      <c r="A31" s="202"/>
      <c r="B31" s="203"/>
      <c r="C31" s="203"/>
      <c r="D31" s="204"/>
      <c r="F31" s="206"/>
    </row>
    <row r="32" spans="1:6" ht="11.25">
      <c r="A32" s="202"/>
      <c r="B32" s="203"/>
      <c r="C32" s="203"/>
      <c r="D32" s="204"/>
      <c r="F32" s="206"/>
    </row>
    <row r="33" spans="1:6" ht="11.25">
      <c r="A33" s="202"/>
      <c r="B33" s="203"/>
      <c r="C33" s="203"/>
      <c r="D33" s="204"/>
      <c r="F33" s="206"/>
    </row>
    <row r="34" spans="1:6" ht="11.25">
      <c r="A34" s="202"/>
      <c r="B34" s="203"/>
      <c r="C34" s="203"/>
      <c r="D34" s="204"/>
      <c r="F34" s="206"/>
    </row>
    <row r="35" spans="1:6" ht="11.25">
      <c r="A35" s="202"/>
      <c r="B35" s="203"/>
      <c r="C35" s="203"/>
      <c r="D35" s="204"/>
      <c r="F35" s="206"/>
    </row>
    <row r="36" spans="1:6" ht="11.25">
      <c r="A36" s="202"/>
      <c r="B36" s="203"/>
      <c r="C36" s="203"/>
      <c r="D36" s="204"/>
      <c r="F36" s="206"/>
    </row>
    <row r="37" spans="1:6" ht="11.25">
      <c r="A37" s="202"/>
      <c r="B37" s="203"/>
      <c r="C37" s="203"/>
      <c r="D37" s="204"/>
      <c r="F37" s="206"/>
    </row>
    <row r="38" spans="1:6" ht="11.25">
      <c r="A38" s="202"/>
      <c r="B38" s="203"/>
      <c r="C38" s="203"/>
      <c r="D38" s="204"/>
      <c r="F38" s="206"/>
    </row>
    <row r="39" spans="1:6" ht="11.25">
      <c r="A39" s="202"/>
      <c r="B39" s="203"/>
      <c r="C39" s="203"/>
      <c r="D39" s="204"/>
      <c r="F39" s="206"/>
    </row>
    <row r="40" spans="1:6" ht="11.25">
      <c r="A40" s="202"/>
      <c r="B40" s="203"/>
      <c r="C40" s="203"/>
      <c r="D40" s="204"/>
      <c r="F40" s="206"/>
    </row>
    <row r="41" spans="1:6" ht="11.25">
      <c r="A41" s="202"/>
      <c r="B41" s="203"/>
      <c r="C41" s="203"/>
      <c r="D41" s="204"/>
      <c r="F41" s="206"/>
    </row>
    <row r="42" spans="1:6" ht="11.25">
      <c r="A42" s="202"/>
      <c r="B42" s="203"/>
      <c r="C42" s="203"/>
      <c r="D42" s="204"/>
      <c r="F42" s="206"/>
    </row>
    <row r="43" spans="1:6" ht="11.25">
      <c r="A43" s="202"/>
      <c r="B43" s="203"/>
      <c r="C43" s="203"/>
      <c r="D43" s="204"/>
      <c r="F43" s="206"/>
    </row>
    <row r="44" spans="1:6" ht="11.25">
      <c r="A44" s="202"/>
      <c r="B44" s="203"/>
      <c r="C44" s="203"/>
      <c r="D44" s="204"/>
      <c r="F44" s="206"/>
    </row>
    <row r="45" spans="1:6" ht="11.25">
      <c r="A45" s="202"/>
      <c r="B45" s="203"/>
      <c r="C45" s="203"/>
      <c r="D45" s="204"/>
      <c r="F45" s="206"/>
    </row>
    <row r="46" spans="1:6" ht="11.25">
      <c r="A46" s="202"/>
      <c r="B46" s="203"/>
      <c r="C46" s="203"/>
      <c r="D46" s="204"/>
      <c r="F46" s="206"/>
    </row>
    <row r="47" spans="1:6" ht="11.25">
      <c r="A47" s="202"/>
      <c r="B47" s="203"/>
      <c r="C47" s="203"/>
      <c r="D47" s="204"/>
      <c r="F47" s="206"/>
    </row>
    <row r="48" spans="1:6" ht="11.25">
      <c r="A48" s="202"/>
      <c r="B48" s="203"/>
      <c r="C48" s="203"/>
      <c r="D48" s="204"/>
      <c r="F48" s="206"/>
    </row>
    <row r="49" spans="1:6" ht="11.25">
      <c r="A49" s="202"/>
      <c r="B49" s="203"/>
      <c r="C49" s="203"/>
      <c r="D49" s="204"/>
      <c r="F49" s="206"/>
    </row>
    <row r="50" spans="1:6" ht="11.25">
      <c r="A50" s="202"/>
      <c r="B50" s="203"/>
      <c r="C50" s="203"/>
      <c r="D50" s="204"/>
      <c r="F50" s="206"/>
    </row>
    <row r="51" spans="1:6" ht="11.25">
      <c r="A51" s="202"/>
      <c r="B51" s="203"/>
      <c r="C51" s="203"/>
      <c r="D51" s="204"/>
      <c r="F51" s="206"/>
    </row>
    <row r="52" spans="1:6" ht="11.25">
      <c r="A52" s="202"/>
      <c r="B52" s="203"/>
      <c r="C52" s="203"/>
      <c r="D52" s="204"/>
      <c r="F52" s="206"/>
    </row>
    <row r="53" spans="1:6" ht="11.25">
      <c r="A53" s="202"/>
      <c r="B53" s="203"/>
      <c r="C53" s="203"/>
      <c r="D53" s="204"/>
      <c r="F53" s="206"/>
    </row>
    <row r="54" spans="1:6" ht="11.25">
      <c r="A54" s="202"/>
      <c r="B54" s="203"/>
      <c r="C54" s="203"/>
      <c r="D54" s="204"/>
      <c r="F54" s="206"/>
    </row>
    <row r="55" spans="1:6" ht="11.25">
      <c r="A55" s="202"/>
      <c r="B55" s="203"/>
      <c r="C55" s="203"/>
      <c r="D55" s="204"/>
      <c r="F55" s="206"/>
    </row>
    <row r="56" spans="1:6" ht="11.25">
      <c r="A56" s="202"/>
      <c r="B56" s="203"/>
      <c r="C56" s="203"/>
      <c r="D56" s="204"/>
      <c r="F56" s="206"/>
    </row>
    <row r="57" spans="1:6" ht="11.25">
      <c r="A57" s="202"/>
      <c r="B57" s="203"/>
      <c r="C57" s="203"/>
      <c r="D57" s="204"/>
      <c r="F57" s="206"/>
    </row>
    <row r="58" spans="1:6" ht="11.25">
      <c r="A58" s="202"/>
      <c r="B58" s="203"/>
      <c r="C58" s="203"/>
      <c r="D58" s="204"/>
      <c r="F58" s="206"/>
    </row>
    <row r="59" spans="1:6" ht="11.25">
      <c r="A59" s="202"/>
      <c r="B59" s="203"/>
      <c r="C59" s="203"/>
      <c r="D59" s="204"/>
      <c r="F59" s="206"/>
    </row>
    <row r="60" spans="1:6" ht="11.25">
      <c r="A60" s="202"/>
      <c r="B60" s="203"/>
      <c r="C60" s="203"/>
      <c r="D60" s="204"/>
      <c r="F60" s="206"/>
    </row>
    <row r="61" spans="1:6" ht="11.25">
      <c r="A61" s="202"/>
      <c r="B61" s="203"/>
      <c r="C61" s="203"/>
      <c r="D61" s="204"/>
      <c r="F61" s="206"/>
    </row>
    <row r="62" spans="1:6" ht="11.25">
      <c r="A62" s="202"/>
      <c r="B62" s="203"/>
      <c r="C62" s="203"/>
      <c r="D62" s="204"/>
      <c r="F62" s="206"/>
    </row>
    <row r="63" spans="1:6" ht="11.25">
      <c r="A63" s="202"/>
      <c r="B63" s="203"/>
      <c r="C63" s="203"/>
      <c r="D63" s="204"/>
      <c r="F63" s="206"/>
    </row>
    <row r="64" spans="1:6" ht="11.25">
      <c r="A64" s="202"/>
      <c r="B64" s="203"/>
      <c r="C64" s="203"/>
      <c r="D64" s="204"/>
      <c r="F64" s="206"/>
    </row>
    <row r="65" spans="1:4" ht="11.25">
      <c r="A65" s="202"/>
      <c r="B65" s="203"/>
      <c r="C65" s="203"/>
      <c r="D65" s="204"/>
    </row>
    <row r="66" spans="1:6" ht="11.25">
      <c r="A66" s="202"/>
      <c r="B66" s="203"/>
      <c r="C66" s="203"/>
      <c r="D66" s="204"/>
      <c r="F66" s="206"/>
    </row>
    <row r="67" spans="1:4" ht="11.25">
      <c r="A67" s="202"/>
      <c r="B67" s="203"/>
      <c r="C67" s="203"/>
      <c r="D67" s="204"/>
    </row>
    <row r="68" spans="1:6" ht="11.25">
      <c r="A68" s="202"/>
      <c r="B68" s="203"/>
      <c r="C68" s="203"/>
      <c r="D68" s="204"/>
      <c r="F68" s="206"/>
    </row>
    <row r="69" spans="1:4" ht="11.25">
      <c r="A69" s="202"/>
      <c r="B69" s="203"/>
      <c r="C69" s="203"/>
      <c r="D69" s="204"/>
    </row>
    <row r="70" spans="1:6" ht="11.25">
      <c r="A70" s="202"/>
      <c r="B70" s="203"/>
      <c r="C70" s="203"/>
      <c r="D70" s="204"/>
      <c r="F70" s="206"/>
    </row>
    <row r="71" spans="1:6" ht="11.25">
      <c r="A71" s="202"/>
      <c r="B71" s="203"/>
      <c r="C71" s="203"/>
      <c r="D71" s="204"/>
      <c r="F71" s="206"/>
    </row>
    <row r="72" spans="1:4" ht="11.25">
      <c r="A72" s="202"/>
      <c r="B72" s="203"/>
      <c r="C72" s="203"/>
      <c r="D72" s="204"/>
    </row>
    <row r="73" spans="1:6" ht="11.25">
      <c r="A73" s="202"/>
      <c r="B73" s="203"/>
      <c r="C73" s="203"/>
      <c r="D73" s="204"/>
      <c r="F73" s="206"/>
    </row>
    <row r="74" spans="1:4" ht="11.25">
      <c r="A74" s="202"/>
      <c r="B74" s="203"/>
      <c r="C74" s="203"/>
      <c r="D74" s="204"/>
    </row>
    <row r="75" spans="1:6" ht="11.25">
      <c r="A75" s="202"/>
      <c r="B75" s="203"/>
      <c r="C75" s="203"/>
      <c r="D75" s="204"/>
      <c r="F75" s="206"/>
    </row>
    <row r="76" spans="1:6" ht="11.25">
      <c r="A76" s="202"/>
      <c r="B76" s="203"/>
      <c r="C76" s="203"/>
      <c r="D76" s="204"/>
      <c r="F76" s="206"/>
    </row>
    <row r="77" spans="1:4" ht="11.25">
      <c r="A77" s="202"/>
      <c r="B77" s="203"/>
      <c r="C77" s="203"/>
      <c r="D77" s="204"/>
    </row>
    <row r="78" spans="1:4" ht="11.25">
      <c r="A78" s="202"/>
      <c r="B78" s="203"/>
      <c r="C78" s="203"/>
      <c r="D78" s="204"/>
    </row>
    <row r="79" spans="1:4" ht="11.25">
      <c r="A79" s="202"/>
      <c r="B79" s="203"/>
      <c r="C79" s="203"/>
      <c r="D79" s="204"/>
    </row>
    <row r="80" spans="1:4" ht="11.25">
      <c r="A80" s="202"/>
      <c r="B80" s="203"/>
      <c r="C80" s="203"/>
      <c r="D80" s="204"/>
    </row>
    <row r="81" spans="1:6" ht="11.25">
      <c r="A81" s="202"/>
      <c r="B81" s="203"/>
      <c r="C81" s="203"/>
      <c r="D81" s="204"/>
      <c r="F81" s="206"/>
    </row>
    <row r="82" spans="1:4" ht="11.25">
      <c r="A82" s="202"/>
      <c r="B82" s="203"/>
      <c r="C82" s="203"/>
      <c r="D82" s="204"/>
    </row>
    <row r="83" spans="1:4" ht="11.25">
      <c r="A83" s="202"/>
      <c r="B83" s="203"/>
      <c r="C83" s="203"/>
      <c r="D83" s="204"/>
    </row>
    <row r="84" spans="1:6" ht="11.25">
      <c r="A84" s="202"/>
      <c r="B84" s="203"/>
      <c r="C84" s="203"/>
      <c r="D84" s="204"/>
      <c r="F84" s="206"/>
    </row>
    <row r="85" spans="1:6" ht="11.25">
      <c r="A85" s="202"/>
      <c r="B85" s="203"/>
      <c r="C85" s="203"/>
      <c r="D85" s="204"/>
      <c r="F85" s="206"/>
    </row>
    <row r="86" spans="1:6" ht="11.25">
      <c r="A86" s="202"/>
      <c r="B86" s="203"/>
      <c r="C86" s="203"/>
      <c r="D86" s="204"/>
      <c r="F86" s="206"/>
    </row>
    <row r="87" spans="1:4" ht="11.25">
      <c r="A87" s="202"/>
      <c r="B87" s="203"/>
      <c r="C87" s="203"/>
      <c r="D87" s="204"/>
    </row>
    <row r="88" spans="1:4" ht="11.25">
      <c r="A88" s="202"/>
      <c r="B88" s="203"/>
      <c r="C88" s="203"/>
      <c r="D88" s="204"/>
    </row>
    <row r="89" spans="1:4" ht="11.25">
      <c r="A89" s="202"/>
      <c r="B89" s="203"/>
      <c r="C89" s="203"/>
      <c r="D89" s="204"/>
    </row>
    <row r="90" spans="1:4" ht="11.25">
      <c r="A90" s="202"/>
      <c r="B90" s="203"/>
      <c r="C90" s="203"/>
      <c r="D90" s="204"/>
    </row>
    <row r="91" spans="1:6" ht="11.25">
      <c r="A91" s="202"/>
      <c r="B91" s="203"/>
      <c r="C91" s="203"/>
      <c r="D91" s="204"/>
      <c r="F91" s="206"/>
    </row>
    <row r="92" spans="1:6" ht="11.25">
      <c r="A92" s="202"/>
      <c r="B92" s="203"/>
      <c r="C92" s="203"/>
      <c r="D92" s="204"/>
      <c r="F92" s="206"/>
    </row>
    <row r="93" spans="1:6" ht="11.25">
      <c r="A93" s="202"/>
      <c r="B93" s="203"/>
      <c r="C93" s="203"/>
      <c r="D93" s="204"/>
      <c r="F93" s="206"/>
    </row>
    <row r="94" spans="1:6" ht="11.25">
      <c r="A94" s="202"/>
      <c r="B94" s="203"/>
      <c r="C94" s="203"/>
      <c r="D94" s="204"/>
      <c r="F94" s="206"/>
    </row>
    <row r="95" spans="1:6" ht="11.25">
      <c r="A95" s="202"/>
      <c r="B95" s="203"/>
      <c r="C95" s="203"/>
      <c r="D95" s="204"/>
      <c r="F95" s="206"/>
    </row>
    <row r="96" spans="1:6" ht="11.25">
      <c r="A96" s="202"/>
      <c r="B96" s="203"/>
      <c r="C96" s="203"/>
      <c r="D96" s="204"/>
      <c r="F96" s="206"/>
    </row>
    <row r="97" spans="1:6" ht="11.25">
      <c r="A97" s="202"/>
      <c r="B97" s="203"/>
      <c r="C97" s="203"/>
      <c r="D97" s="204"/>
      <c r="F97" s="206"/>
    </row>
    <row r="98" spans="1:6" ht="11.25">
      <c r="A98" s="202"/>
      <c r="B98" s="203"/>
      <c r="C98" s="203"/>
      <c r="D98" s="204"/>
      <c r="F98" s="206"/>
    </row>
    <row r="99" spans="1:6" ht="11.25">
      <c r="A99" s="202"/>
      <c r="B99" s="203"/>
      <c r="C99" s="203"/>
      <c r="D99" s="204"/>
      <c r="F99" s="206"/>
    </row>
    <row r="100" spans="1:6" ht="11.25">
      <c r="A100" s="202"/>
      <c r="B100" s="203"/>
      <c r="C100" s="203"/>
      <c r="D100" s="204"/>
      <c r="F100" s="206"/>
    </row>
    <row r="101" spans="1:6" ht="11.25">
      <c r="A101" s="202"/>
      <c r="B101" s="203"/>
      <c r="C101" s="203"/>
      <c r="D101" s="204"/>
      <c r="F101" s="206"/>
    </row>
    <row r="102" spans="1:6" ht="11.25">
      <c r="A102" s="202"/>
      <c r="B102" s="203"/>
      <c r="C102" s="203"/>
      <c r="D102" s="204"/>
      <c r="F102" s="206"/>
    </row>
    <row r="103" spans="1:6" ht="11.25">
      <c r="A103" s="202"/>
      <c r="B103" s="203"/>
      <c r="C103" s="203"/>
      <c r="D103" s="204"/>
      <c r="F103" s="206"/>
    </row>
    <row r="104" spans="1:6" ht="11.25">
      <c r="A104" s="202"/>
      <c r="B104" s="203"/>
      <c r="C104" s="203"/>
      <c r="D104" s="204"/>
      <c r="F104" s="206"/>
    </row>
    <row r="105" spans="1:6" ht="11.25">
      <c r="A105" s="202"/>
      <c r="B105" s="203"/>
      <c r="C105" s="203"/>
      <c r="D105" s="204"/>
      <c r="F105" s="206"/>
    </row>
    <row r="106" spans="1:6" ht="11.25">
      <c r="A106" s="202"/>
      <c r="B106" s="203"/>
      <c r="C106" s="203"/>
      <c r="D106" s="204"/>
      <c r="F106" s="206"/>
    </row>
    <row r="107" spans="1:6" ht="11.25">
      <c r="A107" s="202"/>
      <c r="B107" s="203"/>
      <c r="C107" s="203"/>
      <c r="D107" s="204"/>
      <c r="F107" s="206"/>
    </row>
    <row r="108" spans="1:6" ht="11.25">
      <c r="A108" s="202"/>
      <c r="B108" s="203"/>
      <c r="C108" s="203"/>
      <c r="D108" s="204"/>
      <c r="F108" s="206"/>
    </row>
    <row r="109" spans="1:6" ht="11.25">
      <c r="A109" s="202"/>
      <c r="B109" s="203"/>
      <c r="C109" s="203"/>
      <c r="D109" s="204"/>
      <c r="F109" s="206"/>
    </row>
    <row r="110" spans="1:6" ht="11.25">
      <c r="A110" s="202"/>
      <c r="B110" s="203"/>
      <c r="C110" s="203"/>
      <c r="D110" s="204"/>
      <c r="F110" s="206"/>
    </row>
    <row r="111" spans="1:6" ht="11.25">
      <c r="A111" s="202"/>
      <c r="B111" s="203"/>
      <c r="C111" s="203"/>
      <c r="D111" s="204"/>
      <c r="F111" s="206"/>
    </row>
    <row r="112" spans="1:6" ht="11.25">
      <c r="A112" s="202"/>
      <c r="B112" s="203"/>
      <c r="C112" s="203"/>
      <c r="D112" s="204"/>
      <c r="F112" s="206"/>
    </row>
    <row r="113" spans="1:6" ht="11.25">
      <c r="A113" s="202"/>
      <c r="B113" s="203"/>
      <c r="C113" s="203"/>
      <c r="D113" s="204"/>
      <c r="F113" s="206"/>
    </row>
    <row r="114" spans="1:6" ht="11.25">
      <c r="A114" s="202"/>
      <c r="B114" s="203"/>
      <c r="C114" s="203"/>
      <c r="D114" s="204"/>
      <c r="F114" s="206"/>
    </row>
    <row r="115" spans="1:6" ht="11.25">
      <c r="A115" s="202"/>
      <c r="B115" s="203"/>
      <c r="C115" s="203"/>
      <c r="D115" s="204"/>
      <c r="F115" s="206"/>
    </row>
    <row r="116" spans="1:6" ht="11.25">
      <c r="A116" s="202"/>
      <c r="B116" s="203"/>
      <c r="C116" s="203"/>
      <c r="D116" s="204"/>
      <c r="F116" s="206"/>
    </row>
    <row r="117" spans="1:6" ht="11.25">
      <c r="A117" s="202"/>
      <c r="B117" s="203"/>
      <c r="C117" s="203"/>
      <c r="D117" s="204"/>
      <c r="F117" s="206"/>
    </row>
    <row r="118" spans="1:6" ht="11.25">
      <c r="A118" s="202"/>
      <c r="B118" s="203"/>
      <c r="C118" s="203"/>
      <c r="D118" s="204"/>
      <c r="F118" s="206"/>
    </row>
    <row r="119" spans="1:6" ht="11.25">
      <c r="A119" s="202"/>
      <c r="B119" s="203"/>
      <c r="C119" s="203"/>
      <c r="D119" s="204"/>
      <c r="F119" s="206"/>
    </row>
    <row r="120" spans="1:6" ht="11.25">
      <c r="A120" s="202"/>
      <c r="B120" s="203"/>
      <c r="C120" s="203"/>
      <c r="D120" s="204"/>
      <c r="F120" s="206"/>
    </row>
    <row r="121" spans="1:6" ht="11.25">
      <c r="A121" s="202"/>
      <c r="B121" s="203"/>
      <c r="C121" s="203"/>
      <c r="D121" s="204"/>
      <c r="F121" s="206"/>
    </row>
    <row r="122" spans="1:6" ht="11.25">
      <c r="A122" s="202"/>
      <c r="B122" s="203"/>
      <c r="C122" s="203"/>
      <c r="D122" s="204"/>
      <c r="F122" s="206"/>
    </row>
    <row r="123" spans="1:6" ht="11.25">
      <c r="A123" s="202"/>
      <c r="B123" s="203"/>
      <c r="C123" s="203"/>
      <c r="D123" s="204"/>
      <c r="F123" s="206"/>
    </row>
    <row r="124" spans="1:6" ht="11.25">
      <c r="A124" s="202"/>
      <c r="B124" s="203"/>
      <c r="C124" s="203"/>
      <c r="D124" s="204"/>
      <c r="F124" s="206"/>
    </row>
    <row r="125" spans="1:6" ht="11.25">
      <c r="A125" s="202"/>
      <c r="B125" s="203"/>
      <c r="C125" s="203"/>
      <c r="D125" s="204"/>
      <c r="F125" s="206"/>
    </row>
    <row r="126" spans="1:6" ht="11.25">
      <c r="A126" s="202"/>
      <c r="B126" s="203"/>
      <c r="C126" s="203"/>
      <c r="D126" s="204"/>
      <c r="F126" s="206"/>
    </row>
    <row r="127" spans="1:6" ht="11.25">
      <c r="A127" s="202"/>
      <c r="B127" s="203"/>
      <c r="C127" s="203"/>
      <c r="D127" s="204"/>
      <c r="F127" s="206"/>
    </row>
    <row r="128" spans="1:6" ht="11.25">
      <c r="A128" s="202"/>
      <c r="B128" s="203"/>
      <c r="C128" s="203"/>
      <c r="D128" s="204"/>
      <c r="F128" s="206"/>
    </row>
    <row r="129" spans="1:6" ht="11.25">
      <c r="A129" s="202"/>
      <c r="B129" s="203"/>
      <c r="C129" s="203"/>
      <c r="D129" s="204"/>
      <c r="F129" s="206"/>
    </row>
    <row r="130" spans="1:6" ht="11.25">
      <c r="A130" s="202"/>
      <c r="B130" s="203"/>
      <c r="C130" s="203"/>
      <c r="D130" s="204"/>
      <c r="F130" s="206"/>
    </row>
    <row r="131" spans="1:6" ht="11.25">
      <c r="A131" s="202"/>
      <c r="B131" s="203"/>
      <c r="C131" s="203"/>
      <c r="D131" s="204"/>
      <c r="F131" s="206"/>
    </row>
    <row r="132" spans="1:6" ht="11.25">
      <c r="A132" s="202"/>
      <c r="B132" s="203"/>
      <c r="C132" s="203"/>
      <c r="D132" s="204"/>
      <c r="F132" s="206"/>
    </row>
    <row r="133" spans="1:6" ht="11.25">
      <c r="A133" s="202"/>
      <c r="B133" s="203"/>
      <c r="C133" s="203"/>
      <c r="D133" s="204"/>
      <c r="F133" s="206"/>
    </row>
    <row r="134" spans="1:6" ht="11.25">
      <c r="A134" s="202"/>
      <c r="B134" s="203"/>
      <c r="C134" s="203"/>
      <c r="D134" s="204"/>
      <c r="F134" s="206"/>
    </row>
    <row r="135" spans="1:6" ht="11.25">
      <c r="A135" s="202"/>
      <c r="B135" s="203"/>
      <c r="C135" s="203"/>
      <c r="D135" s="204"/>
      <c r="F135" s="206"/>
    </row>
    <row r="136" spans="1:6" ht="11.25">
      <c r="A136" s="202"/>
      <c r="B136" s="203"/>
      <c r="C136" s="203"/>
      <c r="D136" s="204"/>
      <c r="F136" s="206"/>
    </row>
    <row r="137" spans="1:6" ht="11.25">
      <c r="A137" s="202"/>
      <c r="B137" s="203"/>
      <c r="C137" s="203"/>
      <c r="D137" s="204"/>
      <c r="F137" s="206"/>
    </row>
    <row r="138" spans="1:6" ht="11.25">
      <c r="A138" s="202"/>
      <c r="B138" s="203"/>
      <c r="C138" s="203"/>
      <c r="D138" s="204"/>
      <c r="F138" s="206"/>
    </row>
    <row r="139" spans="1:6" ht="11.25">
      <c r="A139" s="202"/>
      <c r="B139" s="203"/>
      <c r="C139" s="203"/>
      <c r="D139" s="204"/>
      <c r="F139" s="206"/>
    </row>
    <row r="140" spans="1:6" ht="11.25">
      <c r="A140" s="202"/>
      <c r="B140" s="203"/>
      <c r="C140" s="203"/>
      <c r="D140" s="204"/>
      <c r="F140" s="206"/>
    </row>
    <row r="141" spans="1:6" ht="11.25">
      <c r="A141" s="202"/>
      <c r="B141" s="203"/>
      <c r="C141" s="203"/>
      <c r="D141" s="204"/>
      <c r="F141" s="206"/>
    </row>
    <row r="142" spans="1:6" ht="11.25">
      <c r="A142" s="202"/>
      <c r="B142" s="203"/>
      <c r="C142" s="203"/>
      <c r="D142" s="204"/>
      <c r="F142" s="206"/>
    </row>
    <row r="143" spans="1:6" ht="11.25">
      <c r="A143" s="202"/>
      <c r="B143" s="203"/>
      <c r="C143" s="203"/>
      <c r="D143" s="204"/>
      <c r="F143" s="206"/>
    </row>
    <row r="144" spans="1:6" ht="11.25">
      <c r="A144" s="202"/>
      <c r="B144" s="203"/>
      <c r="C144" s="203"/>
      <c r="D144" s="204"/>
      <c r="F144" s="206"/>
    </row>
    <row r="145" spans="1:6" ht="11.25">
      <c r="A145" s="202"/>
      <c r="B145" s="203"/>
      <c r="C145" s="203"/>
      <c r="D145" s="204"/>
      <c r="F145" s="206"/>
    </row>
    <row r="146" spans="1:6" ht="11.25">
      <c r="A146" s="202"/>
      <c r="B146" s="203"/>
      <c r="C146" s="203"/>
      <c r="D146" s="204"/>
      <c r="F146" s="206"/>
    </row>
    <row r="147" spans="1:6" ht="11.25">
      <c r="A147" s="202"/>
      <c r="B147" s="203"/>
      <c r="C147" s="203"/>
      <c r="D147" s="204"/>
      <c r="F147" s="206"/>
    </row>
    <row r="148" spans="1:6" ht="11.25">
      <c r="A148" s="202"/>
      <c r="B148" s="203"/>
      <c r="C148" s="203"/>
      <c r="D148" s="204"/>
      <c r="F148" s="206"/>
    </row>
    <row r="149" spans="1:6" ht="11.25">
      <c r="A149" s="202"/>
      <c r="B149" s="203"/>
      <c r="C149" s="203"/>
      <c r="D149" s="204"/>
      <c r="F149" s="206"/>
    </row>
    <row r="150" spans="1:6" ht="11.25">
      <c r="A150" s="202"/>
      <c r="B150" s="203"/>
      <c r="C150" s="203"/>
      <c r="D150" s="204"/>
      <c r="F150" s="206"/>
    </row>
    <row r="151" spans="1:6" ht="11.25">
      <c r="A151" s="202"/>
      <c r="B151" s="203"/>
      <c r="C151" s="203"/>
      <c r="D151" s="204"/>
      <c r="F151" s="206"/>
    </row>
    <row r="152" spans="1:6" ht="11.25">
      <c r="A152" s="202"/>
      <c r="B152" s="203"/>
      <c r="C152" s="203"/>
      <c r="D152" s="204"/>
      <c r="F152" s="206"/>
    </row>
    <row r="153" spans="1:6" ht="11.25">
      <c r="A153" s="202"/>
      <c r="B153" s="203"/>
      <c r="C153" s="203"/>
      <c r="D153" s="204"/>
      <c r="F153" s="206"/>
    </row>
    <row r="154" spans="1:6" ht="11.25">
      <c r="A154" s="202"/>
      <c r="B154" s="203"/>
      <c r="C154" s="203"/>
      <c r="D154" s="204"/>
      <c r="F154" s="206"/>
    </row>
    <row r="155" spans="1:6" ht="11.25">
      <c r="A155" s="202"/>
      <c r="B155" s="203"/>
      <c r="C155" s="203"/>
      <c r="D155" s="204"/>
      <c r="F155" s="206"/>
    </row>
    <row r="156" spans="1:6" ht="11.25">
      <c r="A156" s="202"/>
      <c r="B156" s="203"/>
      <c r="C156" s="203"/>
      <c r="D156" s="204"/>
      <c r="F156" s="206"/>
    </row>
    <row r="157" spans="1:6" ht="11.25">
      <c r="A157" s="202"/>
      <c r="B157" s="203"/>
      <c r="C157" s="203"/>
      <c r="D157" s="204"/>
      <c r="F157" s="206"/>
    </row>
    <row r="158" spans="1:6" ht="11.25">
      <c r="A158" s="202"/>
      <c r="B158" s="203"/>
      <c r="C158" s="203"/>
      <c r="D158" s="204"/>
      <c r="F158" s="206"/>
    </row>
    <row r="159" spans="1:6" ht="11.25">
      <c r="A159" s="202"/>
      <c r="B159" s="203"/>
      <c r="C159" s="203"/>
      <c r="D159" s="204"/>
      <c r="F159" s="206"/>
    </row>
    <row r="160" spans="1:6" ht="11.25">
      <c r="A160" s="202"/>
      <c r="B160" s="203"/>
      <c r="C160" s="203"/>
      <c r="D160" s="204"/>
      <c r="F160" s="206"/>
    </row>
    <row r="161" spans="1:6" ht="11.25">
      <c r="A161" s="202"/>
      <c r="B161" s="203"/>
      <c r="C161" s="203"/>
      <c r="D161" s="204"/>
      <c r="F161" s="206"/>
    </row>
    <row r="162" spans="1:6" ht="11.25">
      <c r="A162" s="202"/>
      <c r="B162" s="203"/>
      <c r="C162" s="203"/>
      <c r="D162" s="204"/>
      <c r="F162" s="206"/>
    </row>
    <row r="163" spans="1:6" ht="11.25">
      <c r="A163" s="202"/>
      <c r="B163" s="203"/>
      <c r="C163" s="203"/>
      <c r="D163" s="204"/>
      <c r="F163" s="206"/>
    </row>
    <row r="164" spans="1:6" ht="11.25">
      <c r="A164" s="202"/>
      <c r="B164" s="203"/>
      <c r="C164" s="203"/>
      <c r="D164" s="204"/>
      <c r="F164" s="206"/>
    </row>
    <row r="165" spans="1:4" ht="11.25">
      <c r="A165" s="202"/>
      <c r="B165" s="203"/>
      <c r="C165" s="203"/>
      <c r="D165" s="204"/>
    </row>
    <row r="166" spans="1:4" ht="11.25">
      <c r="A166" s="202"/>
      <c r="B166" s="203"/>
      <c r="C166" s="203"/>
      <c r="D166" s="204"/>
    </row>
    <row r="167" spans="1:4" ht="11.25">
      <c r="A167" s="202"/>
      <c r="B167" s="203"/>
      <c r="C167" s="203"/>
      <c r="D167" s="204"/>
    </row>
    <row r="168" spans="1:4" ht="11.25">
      <c r="A168" s="202"/>
      <c r="B168" s="203"/>
      <c r="C168" s="203"/>
      <c r="D168" s="204"/>
    </row>
    <row r="169" spans="1:4" ht="11.25">
      <c r="A169" s="202"/>
      <c r="B169" s="203"/>
      <c r="C169" s="203"/>
      <c r="D169" s="204"/>
    </row>
    <row r="170" spans="1:4" ht="11.25">
      <c r="A170" s="202"/>
      <c r="B170" s="203"/>
      <c r="C170" s="203"/>
      <c r="D170" s="204"/>
    </row>
    <row r="171" spans="1:4" ht="11.25">
      <c r="A171" s="202"/>
      <c r="B171" s="203"/>
      <c r="C171" s="203"/>
      <c r="D171" s="204"/>
    </row>
    <row r="172" spans="1:4" ht="11.25">
      <c r="A172" s="202"/>
      <c r="B172" s="203"/>
      <c r="C172" s="203"/>
      <c r="D172" s="204"/>
    </row>
    <row r="173" spans="1:4" ht="11.25">
      <c r="A173" s="202"/>
      <c r="B173" s="203"/>
      <c r="C173" s="203"/>
      <c r="D173" s="204"/>
    </row>
    <row r="174" spans="1:4" ht="11.25">
      <c r="A174" s="202"/>
      <c r="B174" s="203"/>
      <c r="C174" s="203"/>
      <c r="D174" s="204"/>
    </row>
    <row r="175" spans="1:4" ht="11.25">
      <c r="A175" s="202"/>
      <c r="B175" s="203"/>
      <c r="C175" s="203"/>
      <c r="D175" s="204"/>
    </row>
    <row r="176" spans="1:4" ht="11.25">
      <c r="A176" s="202"/>
      <c r="B176" s="203"/>
      <c r="C176" s="203"/>
      <c r="D176" s="204"/>
    </row>
    <row r="177" spans="1:4" ht="11.25">
      <c r="A177" s="202"/>
      <c r="B177" s="203"/>
      <c r="C177" s="203"/>
      <c r="D177" s="204"/>
    </row>
    <row r="178" spans="1:4" ht="11.25">
      <c r="A178" s="202"/>
      <c r="B178" s="203"/>
      <c r="C178" s="203"/>
      <c r="D178" s="204"/>
    </row>
    <row r="179" spans="1:4" ht="11.25">
      <c r="A179" s="202"/>
      <c r="B179" s="203"/>
      <c r="C179" s="203"/>
      <c r="D179" s="204"/>
    </row>
    <row r="180" spans="1:4" ht="11.25">
      <c r="A180" s="202"/>
      <c r="B180" s="203"/>
      <c r="C180" s="203"/>
      <c r="D180" s="204"/>
    </row>
    <row r="181" spans="1:4" ht="11.25">
      <c r="A181" s="202"/>
      <c r="B181" s="203"/>
      <c r="C181" s="203"/>
      <c r="D181" s="204"/>
    </row>
    <row r="182" spans="1:4" ht="11.25">
      <c r="A182" s="202"/>
      <c r="B182" s="203"/>
      <c r="C182" s="203"/>
      <c r="D182" s="204"/>
    </row>
    <row r="183" spans="1:4" ht="11.25">
      <c r="A183" s="202"/>
      <c r="B183" s="203"/>
      <c r="C183" s="203"/>
      <c r="D183" s="204"/>
    </row>
    <row r="184" spans="1:4" ht="11.25">
      <c r="A184" s="202"/>
      <c r="B184" s="203"/>
      <c r="C184" s="203"/>
      <c r="D184" s="204"/>
    </row>
    <row r="185" spans="1:4" ht="11.25">
      <c r="A185" s="202"/>
      <c r="B185" s="203"/>
      <c r="C185" s="203"/>
      <c r="D185" s="204"/>
    </row>
    <row r="186" spans="1:4" ht="11.25">
      <c r="A186" s="202"/>
      <c r="B186" s="203"/>
      <c r="C186" s="203"/>
      <c r="D186" s="204"/>
    </row>
    <row r="187" spans="1:4" ht="11.25">
      <c r="A187" s="202"/>
      <c r="B187" s="203"/>
      <c r="C187" s="203"/>
      <c r="D187" s="204"/>
    </row>
    <row r="188" spans="1:4" ht="11.25">
      <c r="A188" s="202"/>
      <c r="B188" s="203"/>
      <c r="C188" s="203"/>
      <c r="D188" s="204"/>
    </row>
    <row r="189" spans="1:4" ht="11.25">
      <c r="A189" s="202"/>
      <c r="B189" s="203"/>
      <c r="C189" s="203"/>
      <c r="D189" s="204"/>
    </row>
    <row r="190" spans="1:4" ht="11.25">
      <c r="A190" s="202"/>
      <c r="B190" s="203"/>
      <c r="C190" s="203"/>
      <c r="D190" s="204"/>
    </row>
    <row r="191" spans="1:4" ht="11.25">
      <c r="A191" s="202"/>
      <c r="B191" s="203"/>
      <c r="C191" s="203"/>
      <c r="D191" s="204"/>
    </row>
    <row r="192" spans="1:4" ht="11.25">
      <c r="A192" s="202"/>
      <c r="B192" s="203"/>
      <c r="C192" s="203"/>
      <c r="D192" s="204"/>
    </row>
    <row r="193" spans="1:4" ht="11.25">
      <c r="A193" s="202"/>
      <c r="B193" s="203"/>
      <c r="C193" s="203"/>
      <c r="D193" s="204"/>
    </row>
    <row r="194" spans="1:4" ht="11.25">
      <c r="A194" s="202"/>
      <c r="B194" s="203"/>
      <c r="C194" s="203"/>
      <c r="D194" s="204"/>
    </row>
    <row r="195" spans="1:4" ht="11.25">
      <c r="A195" s="202"/>
      <c r="B195" s="203"/>
      <c r="C195" s="203"/>
      <c r="D195" s="204"/>
    </row>
    <row r="196" spans="1:4" ht="11.25">
      <c r="A196" s="202"/>
      <c r="B196" s="203"/>
      <c r="C196" s="203"/>
      <c r="D196" s="204"/>
    </row>
    <row r="197" spans="1:4" ht="11.25">
      <c r="A197" s="202"/>
      <c r="B197" s="203"/>
      <c r="C197" s="203"/>
      <c r="D197" s="204"/>
    </row>
    <row r="198" spans="1:4" ht="11.25">
      <c r="A198" s="202"/>
      <c r="B198" s="203"/>
      <c r="C198" s="203"/>
      <c r="D198" s="204"/>
    </row>
    <row r="199" spans="1:4" ht="11.25">
      <c r="A199" s="202"/>
      <c r="B199" s="203"/>
      <c r="C199" s="203"/>
      <c r="D199" s="204"/>
    </row>
    <row r="200" spans="1:4" ht="11.25">
      <c r="A200" s="202"/>
      <c r="B200" s="203"/>
      <c r="C200" s="203"/>
      <c r="D200" s="204"/>
    </row>
    <row r="201" spans="1:4" ht="11.25">
      <c r="A201" s="202"/>
      <c r="B201" s="203"/>
      <c r="C201" s="203"/>
      <c r="D201" s="204"/>
    </row>
    <row r="202" spans="1:4" ht="11.25">
      <c r="A202" s="202"/>
      <c r="B202" s="203"/>
      <c r="C202" s="203"/>
      <c r="D202" s="204"/>
    </row>
    <row r="203" spans="1:4" ht="11.25">
      <c r="A203" s="202"/>
      <c r="B203" s="203"/>
      <c r="C203" s="203"/>
      <c r="D203" s="204"/>
    </row>
    <row r="204" spans="1:4" ht="11.25">
      <c r="A204" s="202"/>
      <c r="B204" s="203"/>
      <c r="C204" s="203"/>
      <c r="D204" s="204"/>
    </row>
    <row r="205" spans="1:4" ht="11.25">
      <c r="A205" s="202"/>
      <c r="B205" s="203"/>
      <c r="C205" s="203"/>
      <c r="D205" s="204"/>
    </row>
    <row r="206" spans="1:4" ht="11.25">
      <c r="A206" s="202"/>
      <c r="B206" s="203"/>
      <c r="C206" s="203"/>
      <c r="D206" s="204"/>
    </row>
    <row r="207" spans="1:4" ht="11.25">
      <c r="A207" s="202"/>
      <c r="B207" s="203"/>
      <c r="C207" s="203"/>
      <c r="D207" s="204"/>
    </row>
    <row r="208" spans="1:4" ht="11.25">
      <c r="A208" s="202"/>
      <c r="B208" s="203"/>
      <c r="C208" s="203"/>
      <c r="D208" s="204"/>
    </row>
    <row r="209" spans="1:4" ht="11.25">
      <c r="A209" s="202"/>
      <c r="B209" s="203"/>
      <c r="C209" s="203"/>
      <c r="D209" s="204"/>
    </row>
    <row r="210" spans="1:4" ht="11.25">
      <c r="A210" s="202"/>
      <c r="B210" s="203"/>
      <c r="C210" s="203"/>
      <c r="D210" s="204"/>
    </row>
    <row r="211" spans="1:4" ht="11.25">
      <c r="A211" s="202"/>
      <c r="B211" s="203"/>
      <c r="C211" s="203"/>
      <c r="D211" s="204"/>
    </row>
    <row r="212" spans="1:4" ht="11.25">
      <c r="A212" s="202"/>
      <c r="B212" s="203"/>
      <c r="C212" s="203"/>
      <c r="D212" s="204"/>
    </row>
    <row r="213" spans="1:4" ht="11.25">
      <c r="A213" s="202"/>
      <c r="B213" s="203"/>
      <c r="C213" s="203"/>
      <c r="D213" s="204"/>
    </row>
    <row r="214" spans="1:4" ht="11.25">
      <c r="A214" s="202"/>
      <c r="B214" s="203"/>
      <c r="C214" s="203"/>
      <c r="D214" s="204"/>
    </row>
    <row r="215" spans="1:4" ht="11.25">
      <c r="A215" s="202"/>
      <c r="B215" s="203"/>
      <c r="C215" s="203"/>
      <c r="D215" s="204"/>
    </row>
    <row r="216" spans="1:4" ht="11.25">
      <c r="A216" s="202"/>
      <c r="B216" s="203"/>
      <c r="C216" s="203"/>
      <c r="D216" s="204"/>
    </row>
    <row r="217" spans="1:4" ht="11.25">
      <c r="A217" s="202"/>
      <c r="B217" s="203"/>
      <c r="C217" s="203"/>
      <c r="D217" s="204"/>
    </row>
    <row r="218" spans="1:4" ht="11.25">
      <c r="A218" s="202"/>
      <c r="B218" s="203"/>
      <c r="C218" s="203"/>
      <c r="D218" s="204"/>
    </row>
    <row r="219" spans="1:4" ht="11.25">
      <c r="A219" s="202"/>
      <c r="B219" s="203"/>
      <c r="C219" s="203"/>
      <c r="D219" s="204"/>
    </row>
    <row r="220" spans="1:4" ht="11.25">
      <c r="A220" s="202"/>
      <c r="B220" s="203"/>
      <c r="C220" s="203"/>
      <c r="D220" s="204"/>
    </row>
    <row r="221" spans="1:4" ht="11.25">
      <c r="A221" s="202"/>
      <c r="B221" s="203"/>
      <c r="C221" s="203"/>
      <c r="D221" s="204"/>
    </row>
    <row r="222" spans="1:4" ht="11.25">
      <c r="A222" s="202"/>
      <c r="B222" s="203"/>
      <c r="C222" s="203"/>
      <c r="D222" s="204"/>
    </row>
    <row r="223" spans="1:4" ht="11.25">
      <c r="A223" s="202"/>
      <c r="B223" s="203"/>
      <c r="C223" s="203"/>
      <c r="D223" s="204"/>
    </row>
    <row r="224" spans="1:4" ht="11.25">
      <c r="A224" s="202"/>
      <c r="B224" s="203"/>
      <c r="C224" s="203"/>
      <c r="D224" s="204"/>
    </row>
    <row r="225" spans="1:4" ht="11.25">
      <c r="A225" s="202"/>
      <c r="B225" s="203"/>
      <c r="C225" s="203"/>
      <c r="D225" s="204"/>
    </row>
    <row r="226" spans="1:4" ht="11.25">
      <c r="A226" s="202"/>
      <c r="B226" s="203"/>
      <c r="C226" s="203"/>
      <c r="D226" s="204"/>
    </row>
    <row r="227" spans="1:4" ht="11.25">
      <c r="A227" s="202"/>
      <c r="B227" s="203"/>
      <c r="C227" s="203"/>
      <c r="D227" s="204"/>
    </row>
    <row r="228" spans="1:4" ht="11.25">
      <c r="A228" s="202"/>
      <c r="B228" s="203"/>
      <c r="C228" s="203"/>
      <c r="D228" s="204"/>
    </row>
    <row r="229" spans="1:4" ht="11.25">
      <c r="A229" s="202"/>
      <c r="B229" s="203"/>
      <c r="C229" s="203"/>
      <c r="D229" s="204"/>
    </row>
    <row r="230" spans="1:4" ht="11.25">
      <c r="A230" s="202"/>
      <c r="B230" s="203"/>
      <c r="C230" s="203"/>
      <c r="D230" s="204"/>
    </row>
    <row r="231" spans="1:4" ht="11.25">
      <c r="A231" s="202"/>
      <c r="B231" s="203"/>
      <c r="C231" s="203"/>
      <c r="D231" s="204"/>
    </row>
    <row r="232" spans="1:4" ht="11.25">
      <c r="A232" s="202"/>
      <c r="B232" s="203"/>
      <c r="C232" s="203"/>
      <c r="D232" s="204"/>
    </row>
    <row r="233" spans="1:4" ht="11.25">
      <c r="A233" s="202"/>
      <c r="B233" s="203"/>
      <c r="C233" s="203"/>
      <c r="D233" s="204"/>
    </row>
    <row r="234" spans="1:4" ht="11.25">
      <c r="A234" s="202"/>
      <c r="B234" s="203"/>
      <c r="C234" s="203"/>
      <c r="D234" s="204"/>
    </row>
    <row r="235" spans="1:4" ht="11.25">
      <c r="A235" s="202"/>
      <c r="B235" s="203"/>
      <c r="C235" s="203"/>
      <c r="D235" s="204"/>
    </row>
    <row r="236" spans="1:4" ht="11.25">
      <c r="A236" s="202"/>
      <c r="B236" s="203"/>
      <c r="C236" s="203"/>
      <c r="D236" s="204"/>
    </row>
    <row r="237" spans="1:4" ht="11.25">
      <c r="A237" s="202"/>
      <c r="B237" s="203"/>
      <c r="C237" s="203"/>
      <c r="D237" s="204"/>
    </row>
    <row r="238" spans="1:4" ht="11.25">
      <c r="A238" s="202"/>
      <c r="B238" s="203"/>
      <c r="C238" s="203"/>
      <c r="D238" s="204"/>
    </row>
    <row r="239" spans="1:4" ht="11.25">
      <c r="A239" s="202"/>
      <c r="B239" s="203"/>
      <c r="C239" s="203"/>
      <c r="D239" s="204"/>
    </row>
    <row r="240" spans="1:4" ht="11.25">
      <c r="A240" s="202"/>
      <c r="B240" s="203"/>
      <c r="C240" s="203"/>
      <c r="D240" s="204"/>
    </row>
    <row r="241" spans="1:4" ht="11.25">
      <c r="A241" s="202"/>
      <c r="B241" s="203"/>
      <c r="C241" s="203"/>
      <c r="D241" s="204"/>
    </row>
    <row r="242" spans="1:4" ht="11.25">
      <c r="A242" s="202"/>
      <c r="B242" s="203"/>
      <c r="C242" s="203"/>
      <c r="D242" s="204"/>
    </row>
    <row r="243" spans="1:4" ht="11.25">
      <c r="A243" s="202"/>
      <c r="B243" s="203"/>
      <c r="C243" s="203"/>
      <c r="D243" s="204"/>
    </row>
    <row r="244" spans="1:4" ht="11.25">
      <c r="A244" s="202"/>
      <c r="B244" s="203"/>
      <c r="C244" s="203"/>
      <c r="D244" s="204"/>
    </row>
    <row r="245" spans="1:4" ht="11.25">
      <c r="A245" s="202"/>
      <c r="B245" s="203"/>
      <c r="C245" s="203"/>
      <c r="D245" s="204"/>
    </row>
    <row r="246" spans="1:4" ht="11.25">
      <c r="A246" s="202"/>
      <c r="B246" s="203"/>
      <c r="C246" s="203"/>
      <c r="D246" s="204"/>
    </row>
    <row r="247" spans="1:4" ht="11.25">
      <c r="A247" s="202"/>
      <c r="B247" s="203"/>
      <c r="C247" s="203"/>
      <c r="D247" s="204"/>
    </row>
    <row r="248" spans="1:4" ht="11.25">
      <c r="A248" s="202"/>
      <c r="B248" s="203"/>
      <c r="C248" s="203"/>
      <c r="D248" s="204"/>
    </row>
    <row r="249" spans="1:4" ht="11.25">
      <c r="A249" s="202"/>
      <c r="B249" s="203"/>
      <c r="C249" s="203"/>
      <c r="D249" s="204"/>
    </row>
    <row r="250" spans="1:4" ht="11.25">
      <c r="A250" s="202"/>
      <c r="B250" s="203"/>
      <c r="C250" s="203"/>
      <c r="D250" s="204"/>
    </row>
    <row r="251" spans="1:4" ht="11.25">
      <c r="A251" s="202"/>
      <c r="B251" s="203"/>
      <c r="C251" s="203"/>
      <c r="D251" s="204"/>
    </row>
    <row r="252" spans="1:4" ht="11.25">
      <c r="A252" s="202"/>
      <c r="B252" s="203"/>
      <c r="C252" s="203"/>
      <c r="D252" s="204"/>
    </row>
    <row r="253" spans="1:4" ht="11.25">
      <c r="A253" s="202"/>
      <c r="B253" s="203"/>
      <c r="C253" s="203"/>
      <c r="D253" s="204"/>
    </row>
    <row r="254" spans="1:4" ht="11.25">
      <c r="A254" s="202"/>
      <c r="B254" s="203"/>
      <c r="C254" s="203"/>
      <c r="D254" s="204"/>
    </row>
    <row r="255" spans="1:4" ht="11.25">
      <c r="A255" s="202"/>
      <c r="B255" s="203"/>
      <c r="C255" s="203"/>
      <c r="D255" s="204"/>
    </row>
    <row r="256" spans="1:4" ht="11.25">
      <c r="A256" s="202"/>
      <c r="B256" s="203"/>
      <c r="C256" s="203"/>
      <c r="D256" s="204"/>
    </row>
    <row r="257" spans="1:4" ht="11.25">
      <c r="A257" s="202"/>
      <c r="B257" s="203"/>
      <c r="C257" s="203"/>
      <c r="D257" s="204"/>
    </row>
    <row r="258" spans="1:4" ht="11.25">
      <c r="A258" s="202"/>
      <c r="B258" s="203"/>
      <c r="C258" s="203"/>
      <c r="D258" s="204"/>
    </row>
    <row r="259" spans="1:4" ht="11.25">
      <c r="A259" s="202"/>
      <c r="B259" s="203"/>
      <c r="C259" s="203"/>
      <c r="D259" s="204"/>
    </row>
    <row r="260" spans="1:4" ht="11.25">
      <c r="A260" s="202"/>
      <c r="B260" s="203"/>
      <c r="C260" s="203"/>
      <c r="D260" s="204"/>
    </row>
    <row r="261" spans="1:4" ht="11.25">
      <c r="A261" s="202"/>
      <c r="B261" s="203"/>
      <c r="C261" s="203"/>
      <c r="D261" s="204"/>
    </row>
    <row r="262" spans="1:4" ht="11.25">
      <c r="A262" s="202"/>
      <c r="B262" s="203"/>
      <c r="C262" s="203"/>
      <c r="D262" s="204"/>
    </row>
    <row r="263" spans="1:4" ht="11.25">
      <c r="A263" s="202"/>
      <c r="B263" s="203"/>
      <c r="C263" s="203"/>
      <c r="D263" s="204"/>
    </row>
    <row r="264" spans="1:4" ht="11.25">
      <c r="A264" s="202"/>
      <c r="B264" s="203"/>
      <c r="C264" s="203"/>
      <c r="D264" s="204"/>
    </row>
    <row r="265" spans="1:4" ht="11.25">
      <c r="A265" s="202"/>
      <c r="B265" s="203"/>
      <c r="C265" s="203"/>
      <c r="D265" s="204"/>
    </row>
    <row r="266" spans="1:4" ht="11.25">
      <c r="A266" s="202"/>
      <c r="B266" s="203"/>
      <c r="C266" s="203"/>
      <c r="D266" s="204"/>
    </row>
    <row r="267" spans="1:4" ht="11.25">
      <c r="A267" s="202"/>
      <c r="B267" s="203"/>
      <c r="C267" s="203"/>
      <c r="D267" s="204"/>
    </row>
    <row r="268" spans="1:4" ht="11.25">
      <c r="A268" s="202"/>
      <c r="B268" s="203"/>
      <c r="C268" s="203"/>
      <c r="D268" s="204"/>
    </row>
    <row r="269" spans="1:4" ht="11.25">
      <c r="A269" s="202"/>
      <c r="B269" s="203"/>
      <c r="C269" s="203"/>
      <c r="D269" s="204"/>
    </row>
    <row r="270" spans="1:4" ht="11.25">
      <c r="A270" s="202"/>
      <c r="B270" s="203"/>
      <c r="C270" s="203"/>
      <c r="D270" s="204"/>
    </row>
    <row r="271" spans="1:4" ht="11.25">
      <c r="A271" s="202"/>
      <c r="B271" s="203"/>
      <c r="C271" s="203"/>
      <c r="D271" s="204"/>
    </row>
    <row r="272" spans="1:4" ht="11.25">
      <c r="A272" s="202"/>
      <c r="B272" s="203"/>
      <c r="C272" s="203"/>
      <c r="D272" s="204"/>
    </row>
    <row r="273" spans="1:4" ht="11.25">
      <c r="A273" s="202"/>
      <c r="B273" s="203"/>
      <c r="C273" s="203"/>
      <c r="D273" s="204"/>
    </row>
    <row r="274" spans="1:4" ht="11.25">
      <c r="A274" s="202"/>
      <c r="B274" s="203"/>
      <c r="C274" s="203"/>
      <c r="D274" s="204"/>
    </row>
    <row r="275" spans="1:4" ht="11.25">
      <c r="A275" s="202"/>
      <c r="B275" s="203"/>
      <c r="C275" s="203"/>
      <c r="D275" s="204"/>
    </row>
    <row r="276" spans="1:4" ht="11.25">
      <c r="A276" s="202"/>
      <c r="B276" s="203"/>
      <c r="C276" s="203"/>
      <c r="D276" s="204"/>
    </row>
    <row r="277" spans="1:4" ht="11.25">
      <c r="A277" s="202"/>
      <c r="B277" s="203"/>
      <c r="C277" s="203"/>
      <c r="D277" s="204"/>
    </row>
    <row r="278" spans="1:4" ht="11.25">
      <c r="A278" s="202"/>
      <c r="B278" s="203"/>
      <c r="C278" s="203"/>
      <c r="D278" s="204"/>
    </row>
    <row r="279" spans="1:4" ht="11.25">
      <c r="A279" s="202"/>
      <c r="B279" s="203"/>
      <c r="C279" s="203"/>
      <c r="D279" s="204"/>
    </row>
    <row r="280" spans="1:4" ht="11.25">
      <c r="A280" s="202"/>
      <c r="B280" s="203"/>
      <c r="C280" s="203"/>
      <c r="D280" s="204"/>
    </row>
    <row r="281" spans="1:4" ht="11.25">
      <c r="A281" s="202"/>
      <c r="B281" s="203"/>
      <c r="C281" s="203"/>
      <c r="D281" s="204"/>
    </row>
    <row r="282" spans="1:4" ht="11.25">
      <c r="A282" s="202"/>
      <c r="B282" s="203"/>
      <c r="C282" s="203"/>
      <c r="D282" s="204"/>
    </row>
    <row r="283" spans="1:4" ht="11.25">
      <c r="A283" s="202"/>
      <c r="B283" s="203"/>
      <c r="C283" s="203"/>
      <c r="D283" s="204"/>
    </row>
    <row r="284" spans="1:4" ht="11.25">
      <c r="A284" s="202"/>
      <c r="B284" s="203"/>
      <c r="C284" s="203"/>
      <c r="D284" s="204"/>
    </row>
    <row r="285" spans="1:4" ht="11.25">
      <c r="A285" s="202"/>
      <c r="B285" s="203"/>
      <c r="C285" s="203"/>
      <c r="D285" s="204"/>
    </row>
    <row r="286" spans="1:4" ht="11.25">
      <c r="A286" s="202"/>
      <c r="B286" s="203"/>
      <c r="C286" s="203"/>
      <c r="D286" s="204"/>
    </row>
    <row r="287" spans="1:4" ht="11.25">
      <c r="A287" s="202"/>
      <c r="B287" s="203"/>
      <c r="C287" s="203"/>
      <c r="D287" s="204"/>
    </row>
    <row r="288" spans="1:4" ht="11.25">
      <c r="A288" s="202"/>
      <c r="B288" s="203"/>
      <c r="C288" s="203"/>
      <c r="D288" s="204"/>
    </row>
    <row r="289" spans="1:4" ht="11.25">
      <c r="A289" s="202"/>
      <c r="B289" s="203"/>
      <c r="C289" s="203"/>
      <c r="D289" s="204"/>
    </row>
    <row r="290" spans="1:4" ht="11.25">
      <c r="A290" s="202"/>
      <c r="B290" s="203"/>
      <c r="C290" s="203"/>
      <c r="D290" s="204"/>
    </row>
    <row r="291" spans="1:4" ht="11.25">
      <c r="A291" s="202"/>
      <c r="B291" s="203"/>
      <c r="C291" s="203"/>
      <c r="D291" s="204"/>
    </row>
    <row r="292" spans="1:4" ht="11.25">
      <c r="A292" s="202"/>
      <c r="B292" s="203"/>
      <c r="C292" s="203"/>
      <c r="D292" s="204"/>
    </row>
    <row r="293" spans="1:4" ht="11.25">
      <c r="A293" s="202"/>
      <c r="B293" s="203"/>
      <c r="C293" s="203"/>
      <c r="D293" s="204"/>
    </row>
    <row r="294" spans="1:4" ht="11.25">
      <c r="A294" s="202"/>
      <c r="B294" s="203"/>
      <c r="C294" s="203"/>
      <c r="D294" s="204"/>
    </row>
    <row r="295" spans="1:4" ht="11.25">
      <c r="A295" s="202"/>
      <c r="B295" s="203"/>
      <c r="C295" s="203"/>
      <c r="D295" s="204"/>
    </row>
    <row r="296" spans="1:4" ht="11.25">
      <c r="A296" s="202"/>
      <c r="B296" s="203"/>
      <c r="C296" s="203"/>
      <c r="D296" s="204"/>
    </row>
    <row r="297" spans="1:4" ht="11.25">
      <c r="A297" s="202"/>
      <c r="B297" s="203"/>
      <c r="C297" s="203"/>
      <c r="D297" s="204"/>
    </row>
    <row r="298" spans="1:4" ht="11.25">
      <c r="A298" s="202"/>
      <c r="B298" s="203"/>
      <c r="C298" s="203"/>
      <c r="D298" s="204"/>
    </row>
    <row r="299" spans="1:4" ht="11.25">
      <c r="A299" s="202"/>
      <c r="B299" s="203"/>
      <c r="C299" s="203"/>
      <c r="D299" s="204"/>
    </row>
    <row r="300" spans="1:4" ht="11.25">
      <c r="A300" s="202"/>
      <c r="B300" s="203"/>
      <c r="C300" s="203"/>
      <c r="D300" s="204"/>
    </row>
    <row r="301" spans="1:4" ht="11.25">
      <c r="A301" s="202"/>
      <c r="B301" s="203"/>
      <c r="C301" s="203"/>
      <c r="D301" s="204"/>
    </row>
    <row r="302" spans="1:4" ht="11.25">
      <c r="A302" s="202"/>
      <c r="B302" s="203"/>
      <c r="C302" s="203"/>
      <c r="D302" s="204"/>
    </row>
    <row r="303" spans="1:4" ht="11.25">
      <c r="A303" s="202"/>
      <c r="B303" s="203"/>
      <c r="C303" s="203"/>
      <c r="D303" s="204"/>
    </row>
    <row r="304" spans="1:4" ht="11.25">
      <c r="A304" s="202"/>
      <c r="B304" s="203"/>
      <c r="C304" s="203"/>
      <c r="D304" s="204"/>
    </row>
    <row r="305" spans="1:4" ht="11.25">
      <c r="A305" s="202"/>
      <c r="B305" s="203"/>
      <c r="C305" s="203"/>
      <c r="D305" s="204"/>
    </row>
    <row r="306" spans="1:4" ht="11.25">
      <c r="A306" s="202"/>
      <c r="B306" s="203"/>
      <c r="C306" s="203"/>
      <c r="D306" s="204"/>
    </row>
    <row r="307" spans="1:4" ht="11.25">
      <c r="A307" s="202"/>
      <c r="B307" s="203"/>
      <c r="C307" s="203"/>
      <c r="D307" s="204"/>
    </row>
    <row r="308" spans="1:4" ht="11.25">
      <c r="A308" s="202"/>
      <c r="B308" s="203"/>
      <c r="C308" s="203"/>
      <c r="D308" s="204"/>
    </row>
    <row r="309" spans="1:4" ht="11.25">
      <c r="A309" s="202"/>
      <c r="B309" s="203"/>
      <c r="C309" s="203"/>
      <c r="D309" s="204"/>
    </row>
    <row r="310" spans="1:4" ht="11.25">
      <c r="A310" s="202"/>
      <c r="B310" s="203"/>
      <c r="C310" s="203"/>
      <c r="D310" s="204"/>
    </row>
    <row r="311" spans="1:4" ht="11.25">
      <c r="A311" s="202"/>
      <c r="B311" s="203"/>
      <c r="C311" s="203"/>
      <c r="D311" s="204"/>
    </row>
    <row r="312" spans="1:4" ht="11.25">
      <c r="A312" s="202"/>
      <c r="B312" s="203"/>
      <c r="C312" s="203"/>
      <c r="D312" s="204"/>
    </row>
    <row r="313" spans="1:4" ht="11.25">
      <c r="A313" s="202"/>
      <c r="B313" s="203"/>
      <c r="C313" s="203"/>
      <c r="D313" s="204"/>
    </row>
    <row r="314" spans="1:4" ht="11.25">
      <c r="A314" s="202"/>
      <c r="B314" s="203"/>
      <c r="C314" s="203"/>
      <c r="D314" s="204"/>
    </row>
    <row r="315" spans="1:4" ht="11.25">
      <c r="A315" s="202"/>
      <c r="B315" s="203"/>
      <c r="C315" s="203"/>
      <c r="D315" s="204"/>
    </row>
    <row r="316" spans="1:4" ht="11.25">
      <c r="A316" s="202"/>
      <c r="B316" s="203"/>
      <c r="C316" s="203"/>
      <c r="D316" s="204"/>
    </row>
    <row r="317" spans="1:4" ht="11.25">
      <c r="A317" s="202"/>
      <c r="B317" s="203"/>
      <c r="C317" s="203"/>
      <c r="D317" s="204"/>
    </row>
    <row r="318" spans="1:4" ht="11.25">
      <c r="A318" s="202"/>
      <c r="B318" s="203"/>
      <c r="C318" s="203"/>
      <c r="D318" s="204"/>
    </row>
    <row r="319" spans="1:4" ht="11.25">
      <c r="A319" s="202"/>
      <c r="B319" s="203"/>
      <c r="C319" s="203"/>
      <c r="D319" s="204"/>
    </row>
    <row r="320" spans="1:4" ht="11.25">
      <c r="A320" s="202"/>
      <c r="B320" s="203"/>
      <c r="C320" s="203"/>
      <c r="D320" s="204"/>
    </row>
    <row r="321" spans="1:4" ht="11.25">
      <c r="A321" s="202"/>
      <c r="B321" s="203"/>
      <c r="C321" s="203"/>
      <c r="D321" s="204"/>
    </row>
    <row r="322" spans="1:4" ht="11.25">
      <c r="A322" s="202"/>
      <c r="B322" s="203"/>
      <c r="C322" s="203"/>
      <c r="D322" s="204"/>
    </row>
    <row r="323" spans="1:4" ht="11.25">
      <c r="A323" s="202"/>
      <c r="B323" s="203"/>
      <c r="C323" s="203"/>
      <c r="D323" s="204"/>
    </row>
    <row r="324" spans="1:4" ht="11.25">
      <c r="A324" s="202"/>
      <c r="B324" s="203"/>
      <c r="C324" s="203"/>
      <c r="D324" s="204"/>
    </row>
    <row r="325" spans="1:4" ht="11.25">
      <c r="A325" s="202"/>
      <c r="B325" s="203"/>
      <c r="C325" s="203"/>
      <c r="D325" s="204"/>
    </row>
    <row r="326" spans="1:4" ht="11.25">
      <c r="A326" s="202"/>
      <c r="B326" s="203"/>
      <c r="C326" s="203"/>
      <c r="D326" s="204"/>
    </row>
    <row r="327" spans="1:4" ht="11.25">
      <c r="A327" s="202"/>
      <c r="B327" s="203"/>
      <c r="C327" s="203"/>
      <c r="D327" s="204"/>
    </row>
    <row r="328" spans="1:4" ht="11.25">
      <c r="A328" s="202"/>
      <c r="B328" s="203"/>
      <c r="C328" s="203"/>
      <c r="D328" s="204"/>
    </row>
    <row r="329" spans="1:4" ht="11.25">
      <c r="A329" s="202"/>
      <c r="B329" s="203"/>
      <c r="C329" s="203"/>
      <c r="D329" s="204"/>
    </row>
    <row r="330" spans="1:4" ht="11.25">
      <c r="A330" s="202"/>
      <c r="B330" s="203"/>
      <c r="C330" s="203"/>
      <c r="D330" s="204"/>
    </row>
    <row r="331" spans="1:4" ht="11.25">
      <c r="A331" s="202"/>
      <c r="B331" s="203"/>
      <c r="C331" s="203"/>
      <c r="D331" s="204"/>
    </row>
    <row r="332" spans="1:4" ht="11.25">
      <c r="A332" s="202"/>
      <c r="B332" s="203"/>
      <c r="C332" s="203"/>
      <c r="D332" s="204"/>
    </row>
    <row r="333" spans="1:4" ht="11.25">
      <c r="A333" s="202"/>
      <c r="B333" s="203"/>
      <c r="C333" s="203"/>
      <c r="D333" s="204"/>
    </row>
    <row r="334" spans="1:4" ht="11.25">
      <c r="A334" s="202"/>
      <c r="B334" s="203"/>
      <c r="C334" s="203"/>
      <c r="D334" s="204"/>
    </row>
    <row r="335" spans="1:4" ht="11.25">
      <c r="A335" s="202"/>
      <c r="B335" s="203"/>
      <c r="C335" s="203"/>
      <c r="D335" s="204"/>
    </row>
    <row r="336" spans="1:4" ht="11.25">
      <c r="A336" s="202"/>
      <c r="B336" s="203"/>
      <c r="C336" s="203"/>
      <c r="D336" s="204"/>
    </row>
    <row r="337" spans="1:4" ht="11.25">
      <c r="A337" s="202"/>
      <c r="B337" s="203"/>
      <c r="C337" s="203"/>
      <c r="D337" s="204"/>
    </row>
    <row r="338" spans="1:4" ht="11.25">
      <c r="A338" s="202"/>
      <c r="B338" s="203"/>
      <c r="C338" s="203"/>
      <c r="D338" s="204"/>
    </row>
    <row r="339" spans="1:4" ht="11.25">
      <c r="A339" s="202"/>
      <c r="B339" s="203"/>
      <c r="C339" s="203"/>
      <c r="D339" s="204"/>
    </row>
    <row r="340" spans="1:4" ht="11.25">
      <c r="A340" s="202"/>
      <c r="B340" s="203"/>
      <c r="C340" s="203"/>
      <c r="D340" s="204"/>
    </row>
    <row r="341" spans="1:4" ht="11.25">
      <c r="A341" s="202"/>
      <c r="B341" s="203"/>
      <c r="C341" s="203"/>
      <c r="D341" s="204"/>
    </row>
    <row r="342" spans="1:4" ht="11.25">
      <c r="A342" s="202"/>
      <c r="B342" s="203"/>
      <c r="C342" s="203"/>
      <c r="D342" s="204"/>
    </row>
    <row r="343" spans="1:4" ht="11.25">
      <c r="A343" s="202"/>
      <c r="B343" s="203"/>
      <c r="C343" s="203"/>
      <c r="D343" s="204"/>
    </row>
    <row r="344" spans="1:4" ht="11.25">
      <c r="A344" s="202"/>
      <c r="B344" s="203"/>
      <c r="C344" s="203"/>
      <c r="D344" s="204"/>
    </row>
    <row r="345" spans="1:4" ht="11.25">
      <c r="A345" s="202"/>
      <c r="B345" s="203"/>
      <c r="C345" s="203"/>
      <c r="D345" s="204"/>
    </row>
    <row r="346" spans="1:4" ht="11.25">
      <c r="A346" s="202"/>
      <c r="B346" s="203"/>
      <c r="C346" s="203"/>
      <c r="D346" s="204"/>
    </row>
    <row r="347" spans="1:4" ht="11.25">
      <c r="A347" s="202"/>
      <c r="B347" s="203"/>
      <c r="C347" s="203"/>
      <c r="D347" s="204"/>
    </row>
    <row r="348" spans="1:4" ht="11.25">
      <c r="A348" s="202"/>
      <c r="B348" s="203"/>
      <c r="C348" s="203"/>
      <c r="D348" s="204"/>
    </row>
    <row r="349" spans="1:4" ht="11.25">
      <c r="A349" s="202"/>
      <c r="B349" s="203"/>
      <c r="C349" s="203"/>
      <c r="D349" s="204"/>
    </row>
    <row r="350" spans="1:4" ht="11.25">
      <c r="A350" s="202"/>
      <c r="B350" s="203"/>
      <c r="C350" s="203"/>
      <c r="D350" s="204"/>
    </row>
    <row r="351" spans="1:4" ht="11.25">
      <c r="A351" s="202"/>
      <c r="B351" s="203"/>
      <c r="C351" s="203"/>
      <c r="D351" s="204"/>
    </row>
    <row r="352" spans="1:4" ht="11.25">
      <c r="A352" s="202"/>
      <c r="B352" s="203"/>
      <c r="C352" s="203"/>
      <c r="D352" s="204"/>
    </row>
    <row r="353" spans="1:4" ht="11.25">
      <c r="A353" s="202"/>
      <c r="B353" s="203"/>
      <c r="C353" s="203"/>
      <c r="D353" s="204"/>
    </row>
    <row r="354" spans="1:4" ht="11.25">
      <c r="A354" s="202"/>
      <c r="B354" s="203"/>
      <c r="C354" s="203"/>
      <c r="D354" s="204"/>
    </row>
    <row r="355" spans="1:4" ht="11.25">
      <c r="A355" s="202"/>
      <c r="B355" s="203"/>
      <c r="C355" s="203"/>
      <c r="D355" s="204"/>
    </row>
    <row r="356" spans="1:4" ht="11.25">
      <c r="A356" s="202"/>
      <c r="B356" s="203"/>
      <c r="C356" s="203"/>
      <c r="D356" s="204"/>
    </row>
    <row r="357" spans="1:4" ht="11.25">
      <c r="A357" s="202"/>
      <c r="B357" s="203"/>
      <c r="C357" s="203"/>
      <c r="D357" s="204"/>
    </row>
    <row r="358" spans="1:4" ht="11.25">
      <c r="A358" s="202"/>
      <c r="B358" s="203"/>
      <c r="C358" s="203"/>
      <c r="D358" s="204"/>
    </row>
    <row r="359" spans="1:4" ht="11.25">
      <c r="A359" s="202"/>
      <c r="B359" s="203"/>
      <c r="C359" s="203"/>
      <c r="D359" s="204"/>
    </row>
    <row r="360" spans="1:4" ht="11.25">
      <c r="A360" s="202"/>
      <c r="B360" s="203"/>
      <c r="C360" s="203"/>
      <c r="D360" s="204"/>
    </row>
    <row r="361" spans="1:4" ht="11.25">
      <c r="A361" s="202"/>
      <c r="B361" s="203"/>
      <c r="C361" s="203"/>
      <c r="D361" s="204"/>
    </row>
    <row r="362" spans="1:4" ht="11.25">
      <c r="A362" s="202"/>
      <c r="B362" s="203"/>
      <c r="C362" s="203"/>
      <c r="D362" s="204"/>
    </row>
    <row r="363" spans="1:4" ht="11.25">
      <c r="A363" s="202"/>
      <c r="B363" s="203"/>
      <c r="C363" s="203"/>
      <c r="D363" s="204"/>
    </row>
    <row r="364" spans="1:4" ht="11.25">
      <c r="A364" s="202"/>
      <c r="B364" s="203"/>
      <c r="C364" s="203"/>
      <c r="D364" s="204"/>
    </row>
    <row r="365" spans="1:4" ht="11.25">
      <c r="A365" s="202"/>
      <c r="B365" s="203"/>
      <c r="C365" s="203"/>
      <c r="D365" s="204"/>
    </row>
    <row r="366" spans="1:4" ht="11.25">
      <c r="A366" s="202"/>
      <c r="B366" s="203"/>
      <c r="C366" s="203"/>
      <c r="D366" s="204"/>
    </row>
    <row r="367" spans="1:4" ht="11.25">
      <c r="A367" s="202"/>
      <c r="B367" s="203"/>
      <c r="C367" s="203"/>
      <c r="D367" s="204"/>
    </row>
    <row r="368" spans="1:4" ht="11.25">
      <c r="A368" s="202"/>
      <c r="B368" s="203"/>
      <c r="C368" s="203"/>
      <c r="D368" s="204"/>
    </row>
    <row r="369" spans="1:4" ht="11.25">
      <c r="A369" s="202"/>
      <c r="B369" s="203"/>
      <c r="C369" s="203"/>
      <c r="D369" s="204"/>
    </row>
    <row r="370" spans="1:4" ht="11.25">
      <c r="A370" s="202"/>
      <c r="B370" s="203"/>
      <c r="C370" s="203"/>
      <c r="D370" s="204"/>
    </row>
    <row r="371" spans="1:4" ht="11.25">
      <c r="A371" s="202"/>
      <c r="B371" s="203"/>
      <c r="C371" s="203"/>
      <c r="D371" s="204"/>
    </row>
    <row r="372" spans="1:4" ht="11.25">
      <c r="A372" s="202"/>
      <c r="B372" s="203"/>
      <c r="C372" s="203"/>
      <c r="D372" s="204"/>
    </row>
    <row r="373" spans="1:4" ht="11.25">
      <c r="A373" s="202"/>
      <c r="B373" s="203"/>
      <c r="C373" s="203"/>
      <c r="D373" s="204"/>
    </row>
    <row r="374" spans="1:4" ht="11.25">
      <c r="A374" s="202"/>
      <c r="B374" s="203"/>
      <c r="C374" s="203"/>
      <c r="D374" s="204"/>
    </row>
    <row r="375" spans="1:4" ht="11.25">
      <c r="A375" s="202"/>
      <c r="B375" s="203"/>
      <c r="C375" s="203"/>
      <c r="D375" s="204"/>
    </row>
    <row r="376" spans="1:4" ht="11.25">
      <c r="A376" s="202"/>
      <c r="B376" s="203"/>
      <c r="C376" s="203"/>
      <c r="D376" s="204"/>
    </row>
    <row r="377" spans="1:4" ht="11.25">
      <c r="A377" s="202"/>
      <c r="B377" s="203"/>
      <c r="C377" s="203"/>
      <c r="D377" s="204"/>
    </row>
    <row r="378" spans="1:4" ht="11.25">
      <c r="A378" s="202"/>
      <c r="B378" s="203"/>
      <c r="C378" s="203"/>
      <c r="D378" s="204"/>
    </row>
    <row r="379" spans="1:4" ht="11.25">
      <c r="A379" s="202"/>
      <c r="B379" s="203"/>
      <c r="C379" s="203"/>
      <c r="D379" s="204"/>
    </row>
    <row r="380" spans="1:4" ht="11.25">
      <c r="A380" s="202"/>
      <c r="B380" s="203"/>
      <c r="C380" s="203"/>
      <c r="D380" s="204"/>
    </row>
    <row r="381" spans="1:4" ht="11.25">
      <c r="A381" s="202"/>
      <c r="B381" s="203"/>
      <c r="C381" s="203"/>
      <c r="D381" s="204"/>
    </row>
    <row r="382" spans="1:4" ht="11.25">
      <c r="A382" s="202"/>
      <c r="B382" s="203"/>
      <c r="C382" s="203"/>
      <c r="D382" s="204"/>
    </row>
    <row r="383" spans="1:4" ht="11.25">
      <c r="A383" s="202"/>
      <c r="B383" s="203"/>
      <c r="C383" s="203"/>
      <c r="D383" s="204"/>
    </row>
    <row r="384" spans="1:4" ht="11.25">
      <c r="A384" s="202"/>
      <c r="B384" s="203"/>
      <c r="C384" s="203"/>
      <c r="D384" s="204"/>
    </row>
    <row r="385" spans="1:4" ht="11.25">
      <c r="A385" s="202"/>
      <c r="B385" s="203"/>
      <c r="C385" s="203"/>
      <c r="D385" s="204"/>
    </row>
    <row r="386" spans="1:4" ht="11.25">
      <c r="A386" s="202"/>
      <c r="B386" s="203"/>
      <c r="C386" s="203"/>
      <c r="D386" s="204"/>
    </row>
    <row r="387" spans="1:4" ht="11.25">
      <c r="A387" s="202"/>
      <c r="B387" s="203"/>
      <c r="C387" s="203"/>
      <c r="D387" s="204"/>
    </row>
    <row r="388" spans="1:4" ht="11.25">
      <c r="A388" s="202"/>
      <c r="B388" s="203"/>
      <c r="C388" s="203"/>
      <c r="D388" s="204"/>
    </row>
    <row r="389" spans="1:4" ht="11.25">
      <c r="A389" s="202"/>
      <c r="B389" s="203"/>
      <c r="C389" s="203"/>
      <c r="D389" s="204"/>
    </row>
    <row r="390" spans="1:4" ht="11.25">
      <c r="A390" s="202"/>
      <c r="B390" s="203"/>
      <c r="C390" s="203"/>
      <c r="D390" s="204"/>
    </row>
    <row r="391" spans="1:4" ht="11.25">
      <c r="A391" s="202"/>
      <c r="B391" s="203"/>
      <c r="C391" s="203"/>
      <c r="D391" s="204"/>
    </row>
    <row r="392" spans="1:4" ht="11.25">
      <c r="A392" s="202"/>
      <c r="B392" s="203"/>
      <c r="C392" s="203"/>
      <c r="D392" s="204"/>
    </row>
    <row r="393" spans="1:4" ht="11.25">
      <c r="A393" s="202"/>
      <c r="B393" s="203"/>
      <c r="C393" s="203"/>
      <c r="D393" s="204"/>
    </row>
    <row r="394" spans="1:4" ht="11.25">
      <c r="A394" s="202"/>
      <c r="B394" s="203"/>
      <c r="C394" s="203"/>
      <c r="D394" s="204"/>
    </row>
    <row r="395" spans="1:4" ht="11.25">
      <c r="A395" s="202"/>
      <c r="B395" s="203"/>
      <c r="C395" s="203"/>
      <c r="D395" s="204"/>
    </row>
    <row r="396" spans="1:4" ht="11.25">
      <c r="A396" s="202"/>
      <c r="B396" s="203"/>
      <c r="C396" s="203"/>
      <c r="D396" s="204"/>
    </row>
    <row r="397" spans="1:4" ht="11.25">
      <c r="A397" s="202"/>
      <c r="B397" s="203"/>
      <c r="C397" s="203"/>
      <c r="D397" s="204"/>
    </row>
    <row r="398" spans="1:4" ht="11.25">
      <c r="A398" s="202"/>
      <c r="B398" s="203"/>
      <c r="C398" s="203"/>
      <c r="D398" s="204"/>
    </row>
    <row r="399" spans="1:4" ht="11.25">
      <c r="A399" s="202"/>
      <c r="B399" s="203"/>
      <c r="C399" s="203"/>
      <c r="D399" s="204"/>
    </row>
    <row r="400" spans="1:4" ht="11.25">
      <c r="A400" s="202"/>
      <c r="B400" s="203"/>
      <c r="C400" s="203"/>
      <c r="D400" s="204"/>
    </row>
    <row r="401" spans="1:4" ht="11.25">
      <c r="A401" s="202"/>
      <c r="B401" s="203"/>
      <c r="C401" s="203"/>
      <c r="D401" s="204"/>
    </row>
    <row r="402" spans="1:4" ht="11.25">
      <c r="A402" s="202"/>
      <c r="B402" s="203"/>
      <c r="C402" s="203"/>
      <c r="D402" s="204"/>
    </row>
    <row r="403" spans="1:4" ht="11.25">
      <c r="A403" s="202"/>
      <c r="B403" s="203"/>
      <c r="C403" s="203"/>
      <c r="D403" s="204"/>
    </row>
    <row r="404" spans="1:4" ht="11.25">
      <c r="A404" s="202"/>
      <c r="B404" s="203"/>
      <c r="C404" s="203"/>
      <c r="D404" s="204"/>
    </row>
    <row r="405" spans="1:4" ht="11.25">
      <c r="A405" s="202"/>
      <c r="B405" s="203"/>
      <c r="C405" s="203"/>
      <c r="D405" s="204"/>
    </row>
    <row r="406" spans="1:4" ht="11.25">
      <c r="A406" s="202"/>
      <c r="B406" s="203"/>
      <c r="C406" s="203"/>
      <c r="D406" s="204"/>
    </row>
    <row r="407" spans="1:4" ht="11.25">
      <c r="A407" s="202"/>
      <c r="B407" s="203"/>
      <c r="C407" s="203"/>
      <c r="D407" s="204"/>
    </row>
    <row r="408" spans="1:4" ht="11.25">
      <c r="A408" s="202"/>
      <c r="B408" s="203"/>
      <c r="C408" s="203"/>
      <c r="D408" s="204"/>
    </row>
    <row r="409" spans="1:4" ht="11.25">
      <c r="A409" s="202"/>
      <c r="B409" s="203"/>
      <c r="C409" s="203"/>
      <c r="D409" s="204"/>
    </row>
    <row r="410" spans="1:4" ht="11.25">
      <c r="A410" s="202"/>
      <c r="B410" s="203"/>
      <c r="C410" s="203"/>
      <c r="D410" s="204"/>
    </row>
    <row r="411" spans="1:4" ht="11.25">
      <c r="A411" s="202"/>
      <c r="B411" s="203"/>
      <c r="C411" s="203"/>
      <c r="D411" s="204"/>
    </row>
    <row r="412" spans="1:4" ht="11.25">
      <c r="A412" s="202"/>
      <c r="B412" s="203"/>
      <c r="C412" s="203"/>
      <c r="D412" s="204"/>
    </row>
    <row r="413" spans="1:4" ht="11.25">
      <c r="A413" s="202"/>
      <c r="B413" s="203"/>
      <c r="C413" s="203"/>
      <c r="D413" s="204"/>
    </row>
    <row r="414" spans="1:4" ht="11.25">
      <c r="A414" s="202"/>
      <c r="B414" s="203"/>
      <c r="C414" s="203"/>
      <c r="D414" s="204"/>
    </row>
    <row r="415" spans="1:4" ht="11.25">
      <c r="A415" s="202"/>
      <c r="B415" s="203"/>
      <c r="C415" s="203"/>
      <c r="D415" s="204"/>
    </row>
    <row r="416" spans="1:4" ht="11.25">
      <c r="A416" s="202"/>
      <c r="B416" s="203"/>
      <c r="C416" s="203"/>
      <c r="D416" s="204"/>
    </row>
    <row r="417" spans="1:4" ht="11.25">
      <c r="A417" s="202"/>
      <c r="B417" s="203"/>
      <c r="C417" s="203"/>
      <c r="D417" s="204"/>
    </row>
    <row r="418" spans="1:4" ht="11.25">
      <c r="A418" s="202"/>
      <c r="B418" s="203"/>
      <c r="C418" s="203"/>
      <c r="D418" s="204"/>
    </row>
    <row r="419" spans="1:4" ht="11.25">
      <c r="A419" s="202"/>
      <c r="B419" s="203"/>
      <c r="C419" s="203"/>
      <c r="D419" s="204"/>
    </row>
    <row r="420" spans="1:4" ht="11.25">
      <c r="A420" s="202"/>
      <c r="B420" s="203"/>
      <c r="C420" s="203"/>
      <c r="D420" s="204"/>
    </row>
    <row r="421" spans="1:4" ht="11.25">
      <c r="A421" s="202"/>
      <c r="B421" s="203"/>
      <c r="C421" s="203"/>
      <c r="D421" s="204"/>
    </row>
    <row r="422" spans="1:4" ht="11.25">
      <c r="A422" s="202"/>
      <c r="B422" s="203"/>
      <c r="C422" s="203"/>
      <c r="D422" s="204"/>
    </row>
    <row r="423" spans="1:4" ht="11.25">
      <c r="A423" s="202"/>
      <c r="B423" s="203"/>
      <c r="C423" s="203"/>
      <c r="D423" s="204"/>
    </row>
    <row r="424" spans="1:4" ht="11.25">
      <c r="A424" s="202"/>
      <c r="B424" s="203"/>
      <c r="C424" s="203"/>
      <c r="D424" s="204"/>
    </row>
    <row r="425" spans="1:4" ht="11.25">
      <c r="A425" s="202"/>
      <c r="B425" s="203"/>
      <c r="C425" s="203"/>
      <c r="D425" s="204"/>
    </row>
    <row r="426" spans="1:4" ht="11.25">
      <c r="A426" s="202"/>
      <c r="B426" s="203"/>
      <c r="C426" s="203"/>
      <c r="D426" s="204"/>
    </row>
    <row r="427" spans="1:4" ht="11.25">
      <c r="A427" s="202"/>
      <c r="B427" s="203"/>
      <c r="C427" s="203"/>
      <c r="D427" s="204"/>
    </row>
    <row r="428" spans="1:4" ht="11.25">
      <c r="A428" s="202"/>
      <c r="B428" s="203"/>
      <c r="C428" s="203"/>
      <c r="D428" s="204"/>
    </row>
    <row r="429" spans="1:4" ht="11.25">
      <c r="A429" s="202"/>
      <c r="B429" s="203"/>
      <c r="C429" s="203"/>
      <c r="D429" s="204"/>
    </row>
    <row r="430" spans="1:4" ht="11.25">
      <c r="A430" s="202"/>
      <c r="B430" s="203"/>
      <c r="C430" s="203"/>
      <c r="D430" s="204"/>
    </row>
    <row r="431" spans="1:4" ht="11.25">
      <c r="A431" s="202"/>
      <c r="B431" s="203"/>
      <c r="C431" s="203"/>
      <c r="D431" s="204"/>
    </row>
    <row r="432" spans="1:4" ht="11.25">
      <c r="A432" s="202"/>
      <c r="B432" s="203"/>
      <c r="C432" s="203"/>
      <c r="D432" s="204"/>
    </row>
    <row r="433" spans="1:4" ht="11.25">
      <c r="A433" s="202"/>
      <c r="B433" s="203"/>
      <c r="C433" s="203"/>
      <c r="D433" s="204"/>
    </row>
    <row r="434" spans="1:4" ht="11.25">
      <c r="A434" s="202"/>
      <c r="B434" s="203"/>
      <c r="C434" s="203"/>
      <c r="D434" s="204"/>
    </row>
    <row r="435" spans="1:4" ht="11.25">
      <c r="A435" s="202"/>
      <c r="B435" s="203"/>
      <c r="C435" s="203"/>
      <c r="D435" s="204"/>
    </row>
    <row r="436" spans="1:4" ht="11.25">
      <c r="A436" s="202"/>
      <c r="B436" s="203"/>
      <c r="C436" s="203"/>
      <c r="D436" s="204"/>
    </row>
    <row r="437" spans="1:4" ht="11.25">
      <c r="A437" s="202"/>
      <c r="B437" s="203"/>
      <c r="C437" s="203"/>
      <c r="D437" s="204"/>
    </row>
    <row r="438" spans="1:4" ht="11.25">
      <c r="A438" s="202"/>
      <c r="B438" s="203"/>
      <c r="C438" s="203"/>
      <c r="D438" s="204"/>
    </row>
    <row r="439" spans="1:4" ht="11.25">
      <c r="A439" s="202"/>
      <c r="B439" s="203"/>
      <c r="C439" s="203"/>
      <c r="D439" s="204"/>
    </row>
    <row r="440" spans="1:4" ht="11.25">
      <c r="A440" s="202"/>
      <c r="B440" s="203"/>
      <c r="C440" s="203"/>
      <c r="D440" s="204"/>
    </row>
    <row r="441" spans="1:4" ht="11.25">
      <c r="A441" s="202"/>
      <c r="B441" s="203"/>
      <c r="C441" s="203"/>
      <c r="D441" s="204"/>
    </row>
    <row r="442" spans="1:4" ht="11.25">
      <c r="A442" s="202"/>
      <c r="B442" s="203"/>
      <c r="C442" s="203"/>
      <c r="D442" s="204"/>
    </row>
    <row r="443" spans="1:4" ht="11.25">
      <c r="A443" s="202"/>
      <c r="B443" s="203"/>
      <c r="C443" s="203"/>
      <c r="D443" s="204"/>
    </row>
    <row r="444" spans="1:4" ht="11.25">
      <c r="A444" s="202"/>
      <c r="B444" s="203"/>
      <c r="C444" s="203"/>
      <c r="D444" s="204"/>
    </row>
    <row r="445" spans="1:4" ht="11.25">
      <c r="A445" s="202"/>
      <c r="B445" s="203"/>
      <c r="C445" s="203"/>
      <c r="D445" s="204"/>
    </row>
    <row r="446" spans="1:4" ht="11.25">
      <c r="A446" s="202"/>
      <c r="B446" s="203"/>
      <c r="C446" s="203"/>
      <c r="D446" s="204"/>
    </row>
    <row r="447" spans="1:4" ht="11.25">
      <c r="A447" s="202"/>
      <c r="B447" s="203"/>
      <c r="C447" s="203"/>
      <c r="D447" s="204"/>
    </row>
    <row r="448" spans="1:4" ht="11.25">
      <c r="A448" s="202"/>
      <c r="B448" s="203"/>
      <c r="C448" s="203"/>
      <c r="D448" s="204"/>
    </row>
    <row r="449" spans="1:4" ht="11.25">
      <c r="A449" s="202"/>
      <c r="B449" s="203"/>
      <c r="C449" s="203"/>
      <c r="D449" s="204"/>
    </row>
    <row r="450" spans="1:4" ht="11.25">
      <c r="A450" s="202"/>
      <c r="B450" s="203"/>
      <c r="C450" s="203"/>
      <c r="D450" s="204"/>
    </row>
    <row r="451" spans="1:4" ht="11.25">
      <c r="A451" s="202"/>
      <c r="B451" s="203"/>
      <c r="C451" s="203"/>
      <c r="D451" s="204"/>
    </row>
    <row r="452" spans="1:4" ht="11.25">
      <c r="A452" s="202"/>
      <c r="B452" s="203"/>
      <c r="C452" s="203"/>
      <c r="D452" s="204"/>
    </row>
    <row r="453" spans="1:4" ht="11.25">
      <c r="A453" s="202"/>
      <c r="B453" s="203"/>
      <c r="C453" s="203"/>
      <c r="D453" s="204"/>
    </row>
    <row r="454" spans="1:4" ht="11.25">
      <c r="A454" s="202"/>
      <c r="B454" s="203"/>
      <c r="C454" s="203"/>
      <c r="D454" s="204"/>
    </row>
    <row r="455" spans="1:4" ht="11.25">
      <c r="A455" s="202"/>
      <c r="B455" s="203"/>
      <c r="C455" s="203"/>
      <c r="D455" s="204"/>
    </row>
    <row r="456" spans="1:4" ht="11.25">
      <c r="A456" s="202"/>
      <c r="B456" s="203"/>
      <c r="C456" s="203"/>
      <c r="D456" s="204"/>
    </row>
    <row r="457" spans="1:4" ht="11.25">
      <c r="A457" s="202"/>
      <c r="B457" s="203"/>
      <c r="C457" s="203"/>
      <c r="D457" s="204"/>
    </row>
    <row r="458" spans="1:4" ht="11.25">
      <c r="A458" s="202"/>
      <c r="B458" s="203"/>
      <c r="C458" s="203"/>
      <c r="D458" s="204"/>
    </row>
    <row r="459" spans="1:4" ht="11.25">
      <c r="A459" s="202"/>
      <c r="B459" s="203"/>
      <c r="C459" s="203"/>
      <c r="D459" s="204"/>
    </row>
    <row r="460" spans="1:4" ht="11.25">
      <c r="A460" s="202"/>
      <c r="B460" s="203"/>
      <c r="C460" s="203"/>
      <c r="D460" s="204"/>
    </row>
    <row r="461" spans="1:4" ht="11.25">
      <c r="A461" s="202"/>
      <c r="B461" s="203"/>
      <c r="C461" s="203"/>
      <c r="D461" s="204"/>
    </row>
    <row r="462" spans="1:4" ht="11.25">
      <c r="A462" s="202"/>
      <c r="B462" s="203"/>
      <c r="C462" s="203"/>
      <c r="D462" s="204"/>
    </row>
    <row r="463" spans="1:4" ht="11.25">
      <c r="A463" s="202"/>
      <c r="B463" s="203"/>
      <c r="C463" s="203"/>
      <c r="D463" s="204"/>
    </row>
    <row r="464" spans="1:4" ht="11.25">
      <c r="A464" s="202"/>
      <c r="B464" s="203"/>
      <c r="C464" s="203"/>
      <c r="D464" s="204"/>
    </row>
    <row r="465" spans="1:4" ht="11.25">
      <c r="A465" s="202"/>
      <c r="B465" s="203"/>
      <c r="C465" s="203"/>
      <c r="D465" s="204"/>
    </row>
    <row r="466" spans="1:4" ht="11.25">
      <c r="A466" s="202"/>
      <c r="B466" s="203"/>
      <c r="C466" s="203"/>
      <c r="D466" s="204"/>
    </row>
    <row r="467" spans="1:4" ht="11.25">
      <c r="A467" s="202"/>
      <c r="B467" s="203"/>
      <c r="C467" s="203"/>
      <c r="D467" s="204"/>
    </row>
    <row r="468" spans="1:4" ht="11.25">
      <c r="A468" s="202"/>
      <c r="B468" s="203"/>
      <c r="C468" s="203"/>
      <c r="D468" s="204"/>
    </row>
    <row r="469" spans="1:4" ht="11.25">
      <c r="A469" s="202"/>
      <c r="B469" s="203"/>
      <c r="C469" s="203"/>
      <c r="D469" s="204"/>
    </row>
    <row r="470" spans="1:4" ht="11.25">
      <c r="A470" s="202"/>
      <c r="B470" s="203"/>
      <c r="C470" s="203"/>
      <c r="D470" s="204"/>
    </row>
    <row r="471" spans="1:4" ht="11.25">
      <c r="A471" s="202"/>
      <c r="B471" s="203"/>
      <c r="C471" s="203"/>
      <c r="D471" s="204"/>
    </row>
    <row r="472" spans="1:4" ht="11.25">
      <c r="A472" s="202"/>
      <c r="B472" s="203"/>
      <c r="C472" s="203"/>
      <c r="D472" s="204"/>
    </row>
    <row r="473" spans="1:4" ht="11.25">
      <c r="A473" s="202"/>
      <c r="B473" s="203"/>
      <c r="C473" s="203"/>
      <c r="D473" s="204"/>
    </row>
    <row r="474" spans="1:4" ht="11.25">
      <c r="A474" s="202"/>
      <c r="B474" s="203"/>
      <c r="C474" s="203"/>
      <c r="D474" s="204"/>
    </row>
    <row r="475" spans="1:4" ht="11.25">
      <c r="A475" s="202"/>
      <c r="B475" s="203"/>
      <c r="C475" s="203"/>
      <c r="D475" s="204"/>
    </row>
    <row r="476" spans="1:4" ht="11.25">
      <c r="A476" s="202"/>
      <c r="B476" s="203"/>
      <c r="C476" s="203"/>
      <c r="D476" s="204"/>
    </row>
    <row r="477" spans="1:4" ht="11.25">
      <c r="A477" s="202"/>
      <c r="B477" s="203"/>
      <c r="C477" s="203"/>
      <c r="D477" s="204"/>
    </row>
    <row r="478" spans="1:4" ht="11.25">
      <c r="A478" s="202"/>
      <c r="B478" s="203"/>
      <c r="C478" s="203"/>
      <c r="D478" s="204"/>
    </row>
    <row r="479" spans="1:4" ht="11.25">
      <c r="A479" s="202"/>
      <c r="B479" s="203"/>
      <c r="C479" s="203"/>
      <c r="D479" s="204"/>
    </row>
    <row r="480" spans="1:4" ht="11.25">
      <c r="A480" s="202"/>
      <c r="B480" s="203"/>
      <c r="C480" s="203"/>
      <c r="D480" s="204"/>
    </row>
    <row r="481" spans="1:4" ht="11.25">
      <c r="A481" s="202"/>
      <c r="B481" s="203"/>
      <c r="C481" s="203"/>
      <c r="D481" s="204"/>
    </row>
    <row r="482" spans="1:4" ht="11.25">
      <c r="A482" s="202"/>
      <c r="B482" s="203"/>
      <c r="C482" s="203"/>
      <c r="D482" s="204"/>
    </row>
    <row r="483" spans="1:4" ht="11.25">
      <c r="A483" s="202"/>
      <c r="B483" s="203"/>
      <c r="C483" s="203"/>
      <c r="D483" s="204"/>
    </row>
    <row r="484" spans="1:4" ht="11.25">
      <c r="A484" s="202"/>
      <c r="B484" s="203"/>
      <c r="C484" s="203"/>
      <c r="D484" s="204"/>
    </row>
    <row r="485" spans="1:4" ht="11.25">
      <c r="A485" s="202"/>
      <c r="B485" s="203"/>
      <c r="C485" s="203"/>
      <c r="D485" s="204"/>
    </row>
    <row r="486" spans="1:4" ht="11.25">
      <c r="A486" s="202"/>
      <c r="B486" s="203"/>
      <c r="C486" s="203"/>
      <c r="D486" s="204"/>
    </row>
    <row r="487" spans="1:4" ht="11.25">
      <c r="A487" s="202"/>
      <c r="B487" s="203"/>
      <c r="C487" s="203"/>
      <c r="D487" s="204"/>
    </row>
    <row r="488" spans="1:4" ht="11.25">
      <c r="A488" s="202"/>
      <c r="B488" s="203"/>
      <c r="C488" s="203"/>
      <c r="D488" s="204"/>
    </row>
    <row r="489" spans="1:4" ht="11.25">
      <c r="A489" s="202"/>
      <c r="B489" s="203"/>
      <c r="C489" s="203"/>
      <c r="D489" s="204"/>
    </row>
    <row r="490" spans="1:4" ht="11.25">
      <c r="A490" s="202"/>
      <c r="B490" s="203"/>
      <c r="C490" s="203"/>
      <c r="D490" s="204"/>
    </row>
    <row r="491" spans="1:4" ht="11.25">
      <c r="A491" s="202"/>
      <c r="B491" s="203"/>
      <c r="C491" s="203"/>
      <c r="D491" s="204"/>
    </row>
    <row r="492" spans="1:4" ht="11.25">
      <c r="A492" s="202"/>
      <c r="B492" s="203"/>
      <c r="C492" s="203"/>
      <c r="D492" s="204"/>
    </row>
    <row r="493" spans="1:4" ht="11.25">
      <c r="A493" s="202"/>
      <c r="B493" s="203"/>
      <c r="C493" s="203"/>
      <c r="D493" s="204"/>
    </row>
    <row r="494" spans="1:4" ht="11.25">
      <c r="A494" s="202"/>
      <c r="B494" s="203"/>
      <c r="C494" s="203"/>
      <c r="D494" s="204"/>
    </row>
    <row r="495" spans="1:4" ht="11.25">
      <c r="A495" s="202"/>
      <c r="B495" s="203"/>
      <c r="C495" s="203"/>
      <c r="D495" s="204"/>
    </row>
    <row r="496" spans="1:4" ht="11.25">
      <c r="A496" s="202"/>
      <c r="B496" s="203"/>
      <c r="C496" s="203"/>
      <c r="D496" s="204"/>
    </row>
    <row r="497" spans="1:4" ht="11.25">
      <c r="A497" s="202"/>
      <c r="B497" s="203"/>
      <c r="C497" s="203"/>
      <c r="D497" s="204"/>
    </row>
    <row r="498" spans="1:4" ht="11.25">
      <c r="A498" s="202"/>
      <c r="B498" s="203"/>
      <c r="C498" s="203"/>
      <c r="D498" s="204"/>
    </row>
    <row r="499" spans="1:4" ht="11.25">
      <c r="A499" s="202"/>
      <c r="B499" s="203"/>
      <c r="C499" s="203"/>
      <c r="D499" s="204"/>
    </row>
    <row r="500" spans="1:4" ht="11.25">
      <c r="A500" s="202"/>
      <c r="B500" s="203"/>
      <c r="C500" s="203"/>
      <c r="D500" s="204"/>
    </row>
    <row r="501" spans="1:4" ht="11.25">
      <c r="A501" s="202"/>
      <c r="B501" s="203"/>
      <c r="C501" s="203"/>
      <c r="D501" s="204"/>
    </row>
    <row r="502" spans="1:4" ht="11.25">
      <c r="A502" s="202"/>
      <c r="B502" s="203"/>
      <c r="C502" s="203"/>
      <c r="D502" s="204"/>
    </row>
    <row r="503" spans="1:4" ht="11.25">
      <c r="A503" s="202"/>
      <c r="B503" s="203"/>
      <c r="C503" s="203"/>
      <c r="D503" s="204"/>
    </row>
    <row r="504" spans="1:4" ht="11.25">
      <c r="A504" s="202"/>
      <c r="B504" s="203"/>
      <c r="C504" s="203"/>
      <c r="D504" s="204"/>
    </row>
    <row r="505" spans="1:4" ht="11.25">
      <c r="A505" s="202"/>
      <c r="B505" s="203"/>
      <c r="C505" s="203"/>
      <c r="D505" s="204"/>
    </row>
    <row r="506" spans="1:4" ht="11.25">
      <c r="A506" s="202"/>
      <c r="B506" s="203"/>
      <c r="C506" s="203"/>
      <c r="D506" s="204"/>
    </row>
    <row r="507" spans="1:4" ht="11.25">
      <c r="A507" s="202"/>
      <c r="B507" s="203"/>
      <c r="C507" s="203"/>
      <c r="D507" s="204"/>
    </row>
    <row r="508" spans="1:4" ht="11.25">
      <c r="A508" s="202"/>
      <c r="B508" s="203"/>
      <c r="C508" s="203"/>
      <c r="D508" s="204"/>
    </row>
    <row r="509" spans="1:4" ht="11.25">
      <c r="A509" s="202"/>
      <c r="B509" s="203"/>
      <c r="C509" s="203"/>
      <c r="D509" s="204"/>
    </row>
    <row r="510" spans="1:4" ht="11.25">
      <c r="A510" s="202"/>
      <c r="B510" s="203"/>
      <c r="C510" s="203"/>
      <c r="D510" s="204"/>
    </row>
    <row r="511" spans="1:4" ht="11.25">
      <c r="A511" s="202"/>
      <c r="B511" s="203"/>
      <c r="C511" s="203"/>
      <c r="D511" s="204"/>
    </row>
    <row r="512" spans="1:4" ht="11.25">
      <c r="A512" s="202"/>
      <c r="B512" s="203"/>
      <c r="C512" s="203"/>
      <c r="D512" s="204"/>
    </row>
    <row r="513" spans="1:4" ht="11.25">
      <c r="A513" s="202"/>
      <c r="B513" s="203"/>
      <c r="C513" s="203"/>
      <c r="D513" s="204"/>
    </row>
    <row r="514" spans="1:4" ht="11.25">
      <c r="A514" s="202"/>
      <c r="B514" s="203"/>
      <c r="C514" s="203"/>
      <c r="D514" s="204"/>
    </row>
    <row r="515" spans="1:4" ht="11.25">
      <c r="A515" s="202"/>
      <c r="B515" s="203"/>
      <c r="C515" s="203"/>
      <c r="D515" s="204"/>
    </row>
    <row r="516" spans="1:4" ht="11.25">
      <c r="A516" s="202"/>
      <c r="B516" s="203"/>
      <c r="C516" s="203"/>
      <c r="D516" s="204"/>
    </row>
    <row r="517" spans="1:4" ht="11.25">
      <c r="A517" s="202"/>
      <c r="B517" s="203"/>
      <c r="C517" s="203"/>
      <c r="D517" s="204"/>
    </row>
    <row r="518" spans="1:4" ht="11.25">
      <c r="A518" s="202"/>
      <c r="B518" s="203"/>
      <c r="C518" s="203"/>
      <c r="D518" s="204"/>
    </row>
    <row r="519" spans="1:4" ht="11.25">
      <c r="A519" s="202"/>
      <c r="B519" s="203"/>
      <c r="C519" s="203"/>
      <c r="D519" s="204"/>
    </row>
    <row r="520" spans="1:4" ht="11.25">
      <c r="A520" s="202"/>
      <c r="B520" s="203"/>
      <c r="C520" s="203"/>
      <c r="D520" s="204"/>
    </row>
    <row r="521" spans="1:4" ht="11.25">
      <c r="A521" s="202"/>
      <c r="B521" s="203"/>
      <c r="C521" s="203"/>
      <c r="D521" s="204"/>
    </row>
    <row r="522" spans="1:4" ht="11.25">
      <c r="A522" s="202"/>
      <c r="B522" s="203"/>
      <c r="C522" s="203"/>
      <c r="D522" s="204"/>
    </row>
    <row r="523" spans="1:4" ht="11.25">
      <c r="A523" s="202"/>
      <c r="B523" s="203"/>
      <c r="C523" s="203"/>
      <c r="D523" s="204"/>
    </row>
    <row r="524" spans="1:4" ht="11.25">
      <c r="A524" s="202"/>
      <c r="B524" s="203"/>
      <c r="C524" s="203"/>
      <c r="D524" s="204"/>
    </row>
    <row r="525" spans="1:4" ht="11.25">
      <c r="A525" s="202"/>
      <c r="B525" s="203"/>
      <c r="C525" s="203"/>
      <c r="D525" s="204"/>
    </row>
    <row r="526" spans="1:4" ht="11.25">
      <c r="A526" s="202"/>
      <c r="B526" s="203"/>
      <c r="C526" s="203"/>
      <c r="D526" s="204"/>
    </row>
    <row r="527" spans="1:4" ht="11.25">
      <c r="A527" s="202"/>
      <c r="B527" s="203"/>
      <c r="C527" s="203"/>
      <c r="D527" s="204"/>
    </row>
    <row r="528" spans="1:4" ht="11.25">
      <c r="A528" s="202"/>
      <c r="B528" s="203"/>
      <c r="C528" s="203"/>
      <c r="D528" s="204"/>
    </row>
    <row r="529" spans="1:4" ht="11.25">
      <c r="A529" s="202"/>
      <c r="B529" s="203"/>
      <c r="C529" s="203"/>
      <c r="D529" s="204"/>
    </row>
    <row r="530" spans="1:4" ht="11.25">
      <c r="A530" s="202"/>
      <c r="B530" s="203"/>
      <c r="C530" s="203"/>
      <c r="D530" s="204"/>
    </row>
    <row r="531" spans="1:4" ht="11.25">
      <c r="A531" s="202"/>
      <c r="B531" s="203"/>
      <c r="C531" s="203"/>
      <c r="D531" s="204"/>
    </row>
    <row r="532" spans="1:4" ht="11.25">
      <c r="A532" s="202"/>
      <c r="B532" s="203"/>
      <c r="C532" s="203"/>
      <c r="D532" s="204"/>
    </row>
    <row r="533" spans="1:4" ht="11.25">
      <c r="A533" s="202"/>
      <c r="B533" s="203"/>
      <c r="C533" s="203"/>
      <c r="D533" s="204"/>
    </row>
    <row r="534" spans="1:4" ht="11.25">
      <c r="A534" s="202"/>
      <c r="B534" s="203"/>
      <c r="C534" s="203"/>
      <c r="D534" s="204"/>
    </row>
    <row r="535" spans="1:4" ht="11.25">
      <c r="A535" s="202"/>
      <c r="B535" s="203"/>
      <c r="C535" s="203"/>
      <c r="D535" s="204"/>
    </row>
    <row r="536" spans="1:4" ht="11.25">
      <c r="A536" s="202"/>
      <c r="B536" s="203"/>
      <c r="C536" s="203"/>
      <c r="D536" s="204"/>
    </row>
    <row r="537" spans="1:4" ht="11.25">
      <c r="A537" s="202"/>
      <c r="B537" s="203"/>
      <c r="C537" s="203"/>
      <c r="D537" s="204"/>
    </row>
    <row r="538" spans="1:4" ht="11.25">
      <c r="A538" s="202"/>
      <c r="B538" s="203"/>
      <c r="C538" s="203"/>
      <c r="D538" s="204"/>
    </row>
    <row r="539" spans="1:4" ht="11.25">
      <c r="A539" s="202"/>
      <c r="B539" s="203"/>
      <c r="C539" s="203"/>
      <c r="D539" s="204"/>
    </row>
    <row r="540" spans="1:4" ht="11.25">
      <c r="A540" s="202"/>
      <c r="B540" s="203"/>
      <c r="C540" s="203"/>
      <c r="D540" s="204"/>
    </row>
    <row r="541" spans="1:4" ht="11.25">
      <c r="A541" s="202"/>
      <c r="B541" s="203"/>
      <c r="C541" s="203"/>
      <c r="D541" s="204"/>
    </row>
    <row r="542" spans="1:4" ht="11.25">
      <c r="A542" s="202"/>
      <c r="B542" s="203"/>
      <c r="C542" s="203"/>
      <c r="D542" s="204"/>
    </row>
    <row r="543" spans="1:4" ht="11.25">
      <c r="A543" s="202"/>
      <c r="B543" s="203"/>
      <c r="C543" s="203"/>
      <c r="D543" s="204"/>
    </row>
    <row r="544" spans="1:4" ht="11.25">
      <c r="A544" s="202"/>
      <c r="B544" s="203"/>
      <c r="C544" s="203"/>
      <c r="D544" s="204"/>
    </row>
    <row r="545" spans="1:4" ht="11.25">
      <c r="A545" s="202"/>
      <c r="B545" s="203"/>
      <c r="C545" s="203"/>
      <c r="D545" s="204"/>
    </row>
    <row r="546" spans="1:4" ht="11.25">
      <c r="A546" s="202"/>
      <c r="B546" s="203"/>
      <c r="C546" s="203"/>
      <c r="D546" s="204"/>
    </row>
    <row r="547" spans="1:4" ht="11.25">
      <c r="A547" s="202"/>
      <c r="B547" s="203"/>
      <c r="C547" s="203"/>
      <c r="D547" s="204"/>
    </row>
    <row r="548" spans="1:4" ht="11.25">
      <c r="A548" s="202"/>
      <c r="B548" s="203"/>
      <c r="C548" s="203"/>
      <c r="D548" s="204"/>
    </row>
    <row r="549" spans="1:4" ht="11.25">
      <c r="A549" s="202"/>
      <c r="B549" s="203"/>
      <c r="C549" s="203"/>
      <c r="D549" s="204"/>
    </row>
    <row r="550" spans="1:4" ht="11.25">
      <c r="A550" s="202"/>
      <c r="B550" s="203"/>
      <c r="C550" s="203"/>
      <c r="D550" s="204"/>
    </row>
    <row r="551" spans="1:4" ht="11.25">
      <c r="A551" s="202"/>
      <c r="B551" s="203"/>
      <c r="C551" s="203"/>
      <c r="D551" s="204"/>
    </row>
    <row r="552" spans="1:4" ht="11.25">
      <c r="A552" s="202"/>
      <c r="B552" s="203"/>
      <c r="C552" s="203"/>
      <c r="D552" s="204"/>
    </row>
    <row r="553" spans="1:4" ht="11.25">
      <c r="A553" s="202"/>
      <c r="B553" s="203"/>
      <c r="C553" s="203"/>
      <c r="D553" s="204"/>
    </row>
    <row r="554" spans="1:4" ht="11.25">
      <c r="A554" s="202"/>
      <c r="B554" s="203"/>
      <c r="C554" s="203"/>
      <c r="D554" s="204"/>
    </row>
    <row r="555" spans="1:4" ht="11.25">
      <c r="A555" s="202"/>
      <c r="B555" s="203"/>
      <c r="C555" s="203"/>
      <c r="D555" s="204"/>
    </row>
    <row r="556" spans="1:4" ht="11.25">
      <c r="A556" s="202"/>
      <c r="B556" s="203"/>
      <c r="C556" s="203"/>
      <c r="D556" s="204"/>
    </row>
    <row r="557" spans="1:4" ht="11.25">
      <c r="A557" s="202"/>
      <c r="B557" s="203"/>
      <c r="C557" s="203"/>
      <c r="D557" s="204"/>
    </row>
    <row r="558" spans="1:4" ht="11.25">
      <c r="A558" s="202"/>
      <c r="B558" s="203"/>
      <c r="C558" s="203"/>
      <c r="D558" s="204"/>
    </row>
    <row r="559" spans="1:4" ht="11.25">
      <c r="A559" s="202"/>
      <c r="B559" s="203"/>
      <c r="C559" s="203"/>
      <c r="D559" s="204"/>
    </row>
    <row r="560" spans="1:4" ht="11.25">
      <c r="A560" s="202"/>
      <c r="B560" s="203"/>
      <c r="C560" s="203"/>
      <c r="D560" s="204"/>
    </row>
    <row r="561" spans="1:4" ht="11.25">
      <c r="A561" s="202"/>
      <c r="B561" s="203"/>
      <c r="C561" s="203"/>
      <c r="D561" s="204"/>
    </row>
    <row r="562" spans="1:4" ht="11.25">
      <c r="A562" s="202"/>
      <c r="B562" s="203"/>
      <c r="C562" s="203"/>
      <c r="D562" s="204"/>
    </row>
    <row r="563" spans="1:4" ht="11.25">
      <c r="A563" s="202"/>
      <c r="B563" s="203"/>
      <c r="C563" s="203"/>
      <c r="D563" s="204"/>
    </row>
    <row r="564" spans="1:4" ht="11.25">
      <c r="A564" s="202"/>
      <c r="B564" s="203"/>
      <c r="C564" s="203"/>
      <c r="D564" s="204"/>
    </row>
    <row r="565" spans="1:4" ht="11.25">
      <c r="A565" s="202"/>
      <c r="B565" s="203"/>
      <c r="C565" s="203"/>
      <c r="D565" s="204"/>
    </row>
    <row r="566" spans="1:4" ht="11.25">
      <c r="A566" s="202"/>
      <c r="B566" s="203"/>
      <c r="C566" s="203"/>
      <c r="D566" s="204"/>
    </row>
    <row r="567" spans="1:4" ht="11.25">
      <c r="A567" s="202"/>
      <c r="B567" s="203"/>
      <c r="C567" s="203"/>
      <c r="D567" s="204"/>
    </row>
    <row r="568" spans="1:4" ht="11.25">
      <c r="A568" s="202"/>
      <c r="B568" s="203"/>
      <c r="C568" s="203"/>
      <c r="D568" s="204"/>
    </row>
    <row r="569" spans="1:4" ht="11.25">
      <c r="A569" s="202"/>
      <c r="B569" s="203"/>
      <c r="C569" s="203"/>
      <c r="D569" s="204"/>
    </row>
    <row r="570" spans="1:4" ht="11.25">
      <c r="A570" s="202"/>
      <c r="B570" s="203"/>
      <c r="C570" s="203"/>
      <c r="D570" s="204"/>
    </row>
    <row r="571" spans="1:4" ht="11.25">
      <c r="A571" s="202"/>
      <c r="B571" s="203"/>
      <c r="C571" s="203"/>
      <c r="D571" s="204"/>
    </row>
    <row r="572" spans="1:4" ht="11.25">
      <c r="A572" s="202"/>
      <c r="B572" s="203"/>
      <c r="C572" s="203"/>
      <c r="D572" s="204"/>
    </row>
    <row r="573" spans="1:4" ht="11.25">
      <c r="A573" s="202"/>
      <c r="B573" s="203"/>
      <c r="C573" s="203"/>
      <c r="D573" s="204"/>
    </row>
    <row r="574" spans="1:4" ht="11.25">
      <c r="A574" s="202"/>
      <c r="B574" s="203"/>
      <c r="C574" s="203"/>
      <c r="D574" s="204"/>
    </row>
    <row r="575" spans="1:4" ht="11.25">
      <c r="A575" s="202"/>
      <c r="B575" s="203"/>
      <c r="C575" s="203"/>
      <c r="D575" s="204"/>
    </row>
    <row r="576" spans="1:4" ht="11.25">
      <c r="A576" s="202"/>
      <c r="B576" s="203"/>
      <c r="C576" s="203"/>
      <c r="D576" s="204"/>
    </row>
    <row r="577" spans="1:4" ht="11.25">
      <c r="A577" s="202"/>
      <c r="B577" s="203"/>
      <c r="C577" s="203"/>
      <c r="D577" s="204"/>
    </row>
    <row r="578" spans="1:4" ht="11.25">
      <c r="A578" s="202"/>
      <c r="B578" s="203"/>
      <c r="C578" s="203"/>
      <c r="D578" s="204"/>
    </row>
    <row r="579" spans="1:4" ht="11.25">
      <c r="A579" s="202"/>
      <c r="B579" s="203"/>
      <c r="C579" s="203"/>
      <c r="D579" s="204"/>
    </row>
    <row r="580" spans="1:4" ht="11.25">
      <c r="A580" s="202"/>
      <c r="B580" s="203"/>
      <c r="C580" s="203"/>
      <c r="D580" s="204"/>
    </row>
    <row r="581" spans="1:4" ht="11.25">
      <c r="A581" s="202"/>
      <c r="B581" s="203"/>
      <c r="C581" s="203"/>
      <c r="D581" s="204"/>
    </row>
    <row r="582" spans="1:4" ht="11.25">
      <c r="A582" s="202"/>
      <c r="B582" s="203"/>
      <c r="C582" s="203"/>
      <c r="D582" s="204"/>
    </row>
    <row r="583" spans="1:4" ht="11.25">
      <c r="A583" s="202"/>
      <c r="B583" s="203"/>
      <c r="C583" s="203"/>
      <c r="D583" s="204"/>
    </row>
    <row r="584" spans="1:4" ht="11.25">
      <c r="A584" s="202"/>
      <c r="B584" s="203"/>
      <c r="C584" s="203"/>
      <c r="D584" s="204"/>
    </row>
    <row r="585" spans="1:4" ht="11.25">
      <c r="A585" s="202"/>
      <c r="B585" s="203"/>
      <c r="C585" s="203"/>
      <c r="D585" s="204"/>
    </row>
    <row r="586" spans="1:4" ht="11.25">
      <c r="A586" s="202"/>
      <c r="B586" s="203"/>
      <c r="C586" s="203"/>
      <c r="D586" s="204"/>
    </row>
    <row r="587" spans="1:4" ht="11.25">
      <c r="A587" s="202"/>
      <c r="B587" s="203"/>
      <c r="C587" s="203"/>
      <c r="D587" s="204"/>
    </row>
    <row r="588" spans="1:4" ht="11.25">
      <c r="A588" s="202"/>
      <c r="B588" s="203"/>
      <c r="C588" s="203"/>
      <c r="D588" s="204"/>
    </row>
    <row r="589" spans="1:4" ht="11.25">
      <c r="A589" s="202"/>
      <c r="B589" s="203"/>
      <c r="C589" s="203"/>
      <c r="D589" s="204"/>
    </row>
    <row r="590" spans="1:4" ht="11.25">
      <c r="A590" s="202"/>
      <c r="B590" s="203"/>
      <c r="C590" s="203"/>
      <c r="D590" s="204"/>
    </row>
    <row r="591" spans="1:4" ht="11.25">
      <c r="A591" s="202"/>
      <c r="B591" s="203"/>
      <c r="C591" s="203"/>
      <c r="D591" s="204"/>
    </row>
    <row r="592" spans="1:4" ht="11.25">
      <c r="A592" s="202"/>
      <c r="B592" s="203"/>
      <c r="C592" s="203"/>
      <c r="D592" s="204"/>
    </row>
    <row r="593" spans="1:4" ht="11.25">
      <c r="A593" s="202"/>
      <c r="B593" s="203"/>
      <c r="C593" s="203"/>
      <c r="D593" s="204"/>
    </row>
    <row r="594" spans="1:4" ht="11.25">
      <c r="A594" s="202"/>
      <c r="B594" s="203"/>
      <c r="C594" s="203"/>
      <c r="D594" s="204"/>
    </row>
    <row r="595" spans="1:4" ht="11.25">
      <c r="A595" s="202"/>
      <c r="B595" s="203"/>
      <c r="C595" s="203"/>
      <c r="D595" s="204"/>
    </row>
    <row r="596" spans="1:4" ht="11.25">
      <c r="A596" s="202"/>
      <c r="B596" s="203"/>
      <c r="C596" s="203"/>
      <c r="D596" s="204"/>
    </row>
    <row r="597" spans="1:4" ht="11.25">
      <c r="A597" s="202"/>
      <c r="B597" s="203"/>
      <c r="C597" s="203"/>
      <c r="D597" s="204"/>
    </row>
    <row r="598" spans="1:4" ht="11.25">
      <c r="A598" s="202"/>
      <c r="B598" s="203"/>
      <c r="C598" s="203"/>
      <c r="D598" s="204"/>
    </row>
    <row r="599" spans="1:4" ht="11.25">
      <c r="A599" s="202"/>
      <c r="B599" s="203"/>
      <c r="C599" s="203"/>
      <c r="D599" s="204"/>
    </row>
    <row r="600" spans="1:4" ht="11.25">
      <c r="A600" s="202"/>
      <c r="B600" s="203"/>
      <c r="C600" s="203"/>
      <c r="D600" s="204"/>
    </row>
    <row r="601" spans="1:4" ht="11.25">
      <c r="A601" s="202"/>
      <c r="B601" s="203"/>
      <c r="C601" s="203"/>
      <c r="D601" s="204"/>
    </row>
    <row r="602" spans="1:4" ht="11.25">
      <c r="A602" s="202"/>
      <c r="B602" s="203"/>
      <c r="C602" s="203"/>
      <c r="D602" s="204"/>
    </row>
    <row r="603" spans="1:4" ht="11.25">
      <c r="A603" s="202"/>
      <c r="B603" s="203"/>
      <c r="C603" s="203"/>
      <c r="D603" s="204"/>
    </row>
    <row r="604" spans="1:4" ht="11.25">
      <c r="A604" s="202"/>
      <c r="B604" s="203"/>
      <c r="C604" s="203"/>
      <c r="D604" s="204"/>
    </row>
    <row r="605" spans="1:4" ht="11.25">
      <c r="A605" s="202"/>
      <c r="B605" s="203"/>
      <c r="C605" s="203"/>
      <c r="D605" s="204"/>
    </row>
    <row r="606" spans="1:4" ht="11.25">
      <c r="A606" s="202"/>
      <c r="B606" s="203"/>
      <c r="C606" s="203"/>
      <c r="D606" s="204"/>
    </row>
    <row r="607" spans="1:4" ht="11.25">
      <c r="A607" s="202"/>
      <c r="B607" s="203"/>
      <c r="C607" s="203"/>
      <c r="D607" s="204"/>
    </row>
    <row r="608" spans="1:4" ht="11.25">
      <c r="A608" s="202"/>
      <c r="B608" s="203"/>
      <c r="C608" s="203"/>
      <c r="D608" s="204"/>
    </row>
    <row r="609" spans="1:4" ht="11.25">
      <c r="A609" s="202"/>
      <c r="B609" s="203"/>
      <c r="C609" s="203"/>
      <c r="D609" s="204"/>
    </row>
    <row r="610" spans="1:4" ht="11.25">
      <c r="A610" s="202"/>
      <c r="B610" s="203"/>
      <c r="C610" s="203"/>
      <c r="D610" s="204"/>
    </row>
    <row r="611" spans="1:4" ht="11.25">
      <c r="A611" s="202"/>
      <c r="B611" s="203"/>
      <c r="C611" s="203"/>
      <c r="D611" s="204"/>
    </row>
    <row r="612" spans="1:4" ht="11.25">
      <c r="A612" s="202"/>
      <c r="B612" s="203"/>
      <c r="C612" s="203"/>
      <c r="D612" s="204"/>
    </row>
    <row r="613" spans="1:4" ht="11.25">
      <c r="A613" s="202"/>
      <c r="B613" s="203"/>
      <c r="C613" s="203"/>
      <c r="D613" s="204"/>
    </row>
    <row r="614" spans="1:4" ht="11.25">
      <c r="A614" s="202"/>
      <c r="B614" s="203"/>
      <c r="C614" s="203"/>
      <c r="D614" s="204"/>
    </row>
    <row r="615" spans="1:4" ht="11.25">
      <c r="A615" s="202"/>
      <c r="B615" s="203"/>
      <c r="C615" s="203"/>
      <c r="D615" s="204"/>
    </row>
    <row r="616" spans="1:4" ht="11.25">
      <c r="A616" s="202"/>
      <c r="B616" s="203"/>
      <c r="C616" s="203"/>
      <c r="D616" s="204"/>
    </row>
    <row r="617" spans="1:4" ht="11.25">
      <c r="A617" s="202"/>
      <c r="B617" s="203"/>
      <c r="C617" s="203"/>
      <c r="D617" s="204"/>
    </row>
    <row r="618" spans="1:4" ht="11.25">
      <c r="A618" s="202"/>
      <c r="B618" s="203"/>
      <c r="C618" s="203"/>
      <c r="D618" s="204"/>
    </row>
    <row r="619" spans="1:4" ht="11.25">
      <c r="A619" s="202"/>
      <c r="B619" s="203"/>
      <c r="C619" s="203"/>
      <c r="D619" s="204"/>
    </row>
    <row r="620" spans="1:4" ht="11.25">
      <c r="A620" s="202"/>
      <c r="B620" s="203"/>
      <c r="C620" s="203"/>
      <c r="D620" s="204"/>
    </row>
    <row r="621" spans="1:4" ht="11.25">
      <c r="A621" s="202"/>
      <c r="B621" s="203"/>
      <c r="C621" s="203"/>
      <c r="D621" s="204"/>
    </row>
    <row r="622" spans="1:4" ht="11.25">
      <c r="A622" s="202"/>
      <c r="B622" s="203"/>
      <c r="C622" s="203"/>
      <c r="D622" s="204"/>
    </row>
    <row r="623" spans="1:4" ht="11.25">
      <c r="A623" s="202"/>
      <c r="B623" s="203"/>
      <c r="C623" s="203"/>
      <c r="D623" s="204"/>
    </row>
    <row r="624" spans="1:4" ht="11.25">
      <c r="A624" s="202"/>
      <c r="B624" s="203"/>
      <c r="C624" s="203"/>
      <c r="D624" s="204"/>
    </row>
    <row r="625" spans="1:4" ht="11.25">
      <c r="A625" s="202"/>
      <c r="B625" s="203"/>
      <c r="C625" s="203"/>
      <c r="D625" s="204"/>
    </row>
    <row r="626" spans="1:4" ht="11.25">
      <c r="A626" s="202"/>
      <c r="B626" s="203"/>
      <c r="C626" s="203"/>
      <c r="D626" s="204"/>
    </row>
    <row r="627" spans="1:4" ht="11.25">
      <c r="A627" s="202"/>
      <c r="B627" s="203"/>
      <c r="C627" s="203"/>
      <c r="D627" s="204"/>
    </row>
    <row r="628" spans="1:4" ht="11.25">
      <c r="A628" s="202"/>
      <c r="B628" s="203"/>
      <c r="C628" s="203"/>
      <c r="D628" s="204"/>
    </row>
    <row r="629" spans="1:4" ht="11.25">
      <c r="A629" s="202"/>
      <c r="B629" s="203"/>
      <c r="C629" s="203"/>
      <c r="D629" s="204"/>
    </row>
    <row r="630" spans="1:4" ht="11.25">
      <c r="A630" s="202"/>
      <c r="B630" s="203"/>
      <c r="C630" s="203"/>
      <c r="D630" s="204"/>
    </row>
    <row r="631" spans="1:4" ht="11.25">
      <c r="A631" s="202"/>
      <c r="B631" s="203"/>
      <c r="C631" s="203"/>
      <c r="D631" s="204"/>
    </row>
    <row r="632" spans="1:4" ht="11.25">
      <c r="A632" s="202"/>
      <c r="B632" s="203"/>
      <c r="C632" s="203"/>
      <c r="D632" s="204"/>
    </row>
    <row r="633" spans="1:4" ht="11.25">
      <c r="A633" s="202"/>
      <c r="B633" s="203"/>
      <c r="C633" s="203"/>
      <c r="D633" s="204"/>
    </row>
    <row r="634" spans="1:4" ht="11.25">
      <c r="A634" s="202"/>
      <c r="B634" s="203"/>
      <c r="C634" s="203"/>
      <c r="D634" s="204"/>
    </row>
    <row r="635" spans="1:4" ht="11.25">
      <c r="A635" s="202"/>
      <c r="B635" s="203"/>
      <c r="C635" s="203"/>
      <c r="D635" s="204"/>
    </row>
    <row r="636" spans="1:4" ht="11.25">
      <c r="A636" s="202"/>
      <c r="B636" s="203"/>
      <c r="C636" s="203"/>
      <c r="D636" s="204"/>
    </row>
    <row r="637" spans="1:4" ht="11.25">
      <c r="A637" s="202"/>
      <c r="B637" s="203"/>
      <c r="C637" s="203"/>
      <c r="D637" s="204"/>
    </row>
    <row r="638" spans="1:4" ht="11.25">
      <c r="A638" s="202"/>
      <c r="B638" s="203"/>
      <c r="C638" s="203"/>
      <c r="D638" s="204"/>
    </row>
    <row r="639" spans="1:4" ht="11.25">
      <c r="A639" s="202"/>
      <c r="B639" s="203"/>
      <c r="C639" s="203"/>
      <c r="D639" s="204"/>
    </row>
    <row r="640" spans="1:4" ht="11.25">
      <c r="A640" s="202"/>
      <c r="B640" s="203"/>
      <c r="C640" s="203"/>
      <c r="D640" s="204"/>
    </row>
    <row r="641" spans="1:4" ht="11.25">
      <c r="A641" s="202"/>
      <c r="B641" s="203"/>
      <c r="C641" s="203"/>
      <c r="D641" s="204"/>
    </row>
    <row r="642" spans="1:4" ht="11.25">
      <c r="A642" s="202"/>
      <c r="B642" s="203"/>
      <c r="C642" s="203"/>
      <c r="D642" s="204"/>
    </row>
    <row r="643" spans="1:4" ht="11.25">
      <c r="A643" s="202"/>
      <c r="B643" s="203"/>
      <c r="C643" s="203"/>
      <c r="D643" s="204"/>
    </row>
    <row r="644" spans="1:4" ht="11.25">
      <c r="A644" s="202"/>
      <c r="B644" s="203"/>
      <c r="C644" s="203"/>
      <c r="D644" s="204"/>
    </row>
    <row r="645" spans="1:4" ht="11.25">
      <c r="A645" s="202"/>
      <c r="B645" s="203"/>
      <c r="C645" s="203"/>
      <c r="D645" s="204"/>
    </row>
    <row r="646" spans="1:4" ht="11.25">
      <c r="A646" s="202"/>
      <c r="B646" s="203"/>
      <c r="C646" s="203"/>
      <c r="D646" s="204"/>
    </row>
    <row r="647" spans="1:4" ht="11.25">
      <c r="A647" s="202"/>
      <c r="B647" s="203"/>
      <c r="C647" s="203"/>
      <c r="D647" s="204"/>
    </row>
    <row r="648" spans="1:4" ht="11.25">
      <c r="A648" s="202"/>
      <c r="B648" s="203"/>
      <c r="C648" s="203"/>
      <c r="D648" s="204"/>
    </row>
    <row r="649" spans="1:4" ht="11.25">
      <c r="A649" s="202"/>
      <c r="B649" s="203"/>
      <c r="C649" s="203"/>
      <c r="D649" s="204"/>
    </row>
    <row r="650" spans="1:4" ht="11.25">
      <c r="A650" s="202"/>
      <c r="B650" s="203"/>
      <c r="C650" s="203"/>
      <c r="D650" s="204"/>
    </row>
    <row r="651" spans="1:4" ht="11.25">
      <c r="A651" s="202"/>
      <c r="B651" s="203"/>
      <c r="C651" s="203"/>
      <c r="D651" s="204"/>
    </row>
    <row r="652" spans="1:4" ht="11.25">
      <c r="A652" s="202"/>
      <c r="B652" s="203"/>
      <c r="C652" s="203"/>
      <c r="D652" s="204"/>
    </row>
    <row r="653" spans="1:4" ht="11.25">
      <c r="A653" s="202"/>
      <c r="B653" s="203"/>
      <c r="C653" s="203"/>
      <c r="D653" s="204"/>
    </row>
    <row r="654" spans="1:4" ht="11.25">
      <c r="A654" s="202"/>
      <c r="B654" s="203"/>
      <c r="C654" s="203"/>
      <c r="D654" s="204"/>
    </row>
    <row r="655" spans="1:4" ht="11.25">
      <c r="A655" s="202"/>
      <c r="B655" s="203"/>
      <c r="C655" s="203"/>
      <c r="D655" s="204"/>
    </row>
    <row r="656" spans="1:4" ht="11.25">
      <c r="A656" s="202"/>
      <c r="B656" s="203"/>
      <c r="C656" s="203"/>
      <c r="D656" s="204"/>
    </row>
    <row r="657" spans="1:4" ht="11.25">
      <c r="A657" s="202"/>
      <c r="B657" s="203"/>
      <c r="C657" s="203"/>
      <c r="D657" s="204"/>
    </row>
    <row r="658" spans="1:4" ht="11.25">
      <c r="A658" s="202"/>
      <c r="B658" s="203"/>
      <c r="C658" s="203"/>
      <c r="D658" s="204"/>
    </row>
    <row r="659" spans="1:4" ht="11.25">
      <c r="A659" s="202"/>
      <c r="B659" s="203"/>
      <c r="C659" s="203"/>
      <c r="D659" s="204"/>
    </row>
    <row r="660" spans="1:4" ht="11.25">
      <c r="A660" s="202"/>
      <c r="B660" s="203"/>
      <c r="C660" s="203"/>
      <c r="D660" s="204"/>
    </row>
    <row r="661" spans="1:4" ht="11.25">
      <c r="A661" s="202"/>
      <c r="B661" s="203"/>
      <c r="C661" s="203"/>
      <c r="D661" s="204"/>
    </row>
    <row r="662" spans="1:4" ht="11.25">
      <c r="A662" s="202"/>
      <c r="B662" s="203"/>
      <c r="C662" s="203"/>
      <c r="D662" s="204"/>
    </row>
    <row r="663" spans="1:4" ht="11.25">
      <c r="A663" s="202"/>
      <c r="B663" s="203"/>
      <c r="C663" s="203"/>
      <c r="D663" s="204"/>
    </row>
    <row r="664" spans="1:4" ht="11.25">
      <c r="A664" s="202"/>
      <c r="B664" s="203"/>
      <c r="C664" s="203"/>
      <c r="D664" s="204"/>
    </row>
    <row r="665" spans="1:4" ht="11.25">
      <c r="A665" s="202"/>
      <c r="B665" s="203"/>
      <c r="C665" s="203"/>
      <c r="D665" s="204"/>
    </row>
    <row r="666" spans="1:4" ht="11.25">
      <c r="A666" s="202"/>
      <c r="B666" s="203"/>
      <c r="C666" s="203"/>
      <c r="D666" s="204"/>
    </row>
    <row r="667" spans="1:4" ht="11.25">
      <c r="A667" s="202"/>
      <c r="B667" s="203"/>
      <c r="C667" s="203"/>
      <c r="D667" s="204"/>
    </row>
    <row r="668" spans="1:4" ht="11.25">
      <c r="A668" s="202"/>
      <c r="B668" s="203"/>
      <c r="C668" s="203"/>
      <c r="D668" s="204"/>
    </row>
    <row r="669" spans="1:4" ht="11.25">
      <c r="A669" s="202"/>
      <c r="B669" s="203"/>
      <c r="C669" s="203"/>
      <c r="D669" s="204"/>
    </row>
    <row r="670" spans="1:4" ht="11.25">
      <c r="A670" s="202"/>
      <c r="B670" s="203"/>
      <c r="C670" s="203"/>
      <c r="D670" s="204"/>
    </row>
    <row r="671" spans="1:4" ht="11.25">
      <c r="A671" s="202"/>
      <c r="B671" s="203"/>
      <c r="C671" s="203"/>
      <c r="D671" s="204"/>
    </row>
    <row r="672" spans="1:4" ht="11.25">
      <c r="A672" s="202"/>
      <c r="B672" s="203"/>
      <c r="C672" s="203"/>
      <c r="D672" s="204"/>
    </row>
    <row r="673" spans="1:4" ht="11.25">
      <c r="A673" s="202"/>
      <c r="B673" s="203"/>
      <c r="C673" s="203"/>
      <c r="D673" s="204"/>
    </row>
    <row r="674" spans="1:4" ht="11.25">
      <c r="A674" s="202"/>
      <c r="B674" s="203"/>
      <c r="C674" s="203"/>
      <c r="D674" s="204"/>
    </row>
    <row r="675" spans="1:4" ht="11.25">
      <c r="A675" s="202"/>
      <c r="B675" s="203"/>
      <c r="C675" s="203"/>
      <c r="D675" s="204"/>
    </row>
    <row r="676" spans="1:4" ht="11.25">
      <c r="A676" s="202"/>
      <c r="B676" s="203"/>
      <c r="C676" s="203"/>
      <c r="D676" s="204"/>
    </row>
    <row r="677" spans="1:4" ht="11.25">
      <c r="A677" s="202"/>
      <c r="B677" s="203"/>
      <c r="C677" s="203"/>
      <c r="D677" s="204"/>
    </row>
    <row r="678" spans="1:4" ht="11.25">
      <c r="A678" s="202"/>
      <c r="B678" s="203"/>
      <c r="C678" s="203"/>
      <c r="D678" s="204"/>
    </row>
    <row r="679" spans="1:4" ht="11.25">
      <c r="A679" s="202"/>
      <c r="B679" s="203"/>
      <c r="C679" s="203"/>
      <c r="D679" s="204"/>
    </row>
    <row r="680" spans="1:4" ht="11.25">
      <c r="A680" s="202"/>
      <c r="B680" s="203"/>
      <c r="C680" s="203"/>
      <c r="D680" s="204"/>
    </row>
    <row r="681" spans="1:4" ht="11.25">
      <c r="A681" s="202"/>
      <c r="B681" s="203"/>
      <c r="C681" s="203"/>
      <c r="D681" s="204"/>
    </row>
    <row r="682" spans="1:4" ht="11.25">
      <c r="A682" s="202"/>
      <c r="B682" s="203"/>
      <c r="C682" s="203"/>
      <c r="D682" s="204"/>
    </row>
    <row r="683" spans="1:4" ht="11.25">
      <c r="A683" s="202"/>
      <c r="B683" s="203"/>
      <c r="C683" s="203"/>
      <c r="D683" s="204"/>
    </row>
    <row r="684" spans="1:4" ht="11.25">
      <c r="A684" s="202"/>
      <c r="B684" s="203"/>
      <c r="C684" s="203"/>
      <c r="D684" s="204"/>
    </row>
    <row r="685" spans="1:4" ht="11.25">
      <c r="A685" s="202"/>
      <c r="B685" s="203"/>
      <c r="C685" s="203"/>
      <c r="D685" s="204"/>
    </row>
    <row r="686" spans="1:4" ht="11.25">
      <c r="A686" s="202"/>
      <c r="B686" s="203"/>
      <c r="C686" s="203"/>
      <c r="D686" s="204"/>
    </row>
    <row r="687" spans="1:4" ht="11.25">
      <c r="A687" s="202"/>
      <c r="B687" s="203"/>
      <c r="C687" s="203"/>
      <c r="D687" s="204"/>
    </row>
    <row r="688" spans="1:4" ht="11.25">
      <c r="A688" s="202"/>
      <c r="B688" s="203"/>
      <c r="C688" s="203"/>
      <c r="D688" s="204"/>
    </row>
    <row r="689" spans="1:4" ht="11.25">
      <c r="A689" s="202"/>
      <c r="B689" s="203"/>
      <c r="C689" s="203"/>
      <c r="D689" s="204"/>
    </row>
    <row r="690" spans="1:4" ht="11.25">
      <c r="A690" s="202"/>
      <c r="B690" s="203"/>
      <c r="C690" s="203"/>
      <c r="D690" s="204"/>
    </row>
    <row r="691" spans="1:4" ht="11.25">
      <c r="A691" s="202"/>
      <c r="B691" s="203"/>
      <c r="C691" s="203"/>
      <c r="D691" s="204"/>
    </row>
    <row r="692" spans="1:4" ht="11.25">
      <c r="A692" s="202"/>
      <c r="B692" s="203"/>
      <c r="C692" s="203"/>
      <c r="D692" s="204"/>
    </row>
    <row r="693" spans="1:4" ht="11.25">
      <c r="A693" s="202"/>
      <c r="B693" s="203"/>
      <c r="C693" s="203"/>
      <c r="D693" s="204"/>
    </row>
    <row r="694" spans="1:4" ht="11.25">
      <c r="A694" s="202"/>
      <c r="B694" s="203"/>
      <c r="C694" s="203"/>
      <c r="D694" s="204"/>
    </row>
    <row r="695" spans="1:4" ht="11.25">
      <c r="A695" s="202"/>
      <c r="B695" s="203"/>
      <c r="C695" s="203"/>
      <c r="D695" s="204"/>
    </row>
    <row r="696" spans="1:4" ht="11.25">
      <c r="A696" s="202"/>
      <c r="B696" s="203"/>
      <c r="C696" s="203"/>
      <c r="D696" s="204"/>
    </row>
    <row r="697" spans="1:4" ht="11.25">
      <c r="A697" s="202"/>
      <c r="B697" s="203"/>
      <c r="C697" s="203"/>
      <c r="D697" s="204"/>
    </row>
    <row r="698" spans="1:4" ht="11.25">
      <c r="A698" s="202"/>
      <c r="B698" s="203"/>
      <c r="C698" s="203"/>
      <c r="D698" s="204"/>
    </row>
    <row r="699" spans="1:4" ht="11.25">
      <c r="A699" s="202"/>
      <c r="B699" s="203"/>
      <c r="C699" s="203"/>
      <c r="D699" s="204"/>
    </row>
    <row r="700" spans="1:4" ht="11.25">
      <c r="A700" s="202"/>
      <c r="B700" s="203"/>
      <c r="C700" s="203"/>
      <c r="D700" s="204"/>
    </row>
    <row r="701" spans="1:4" ht="11.25">
      <c r="A701" s="202"/>
      <c r="B701" s="203"/>
      <c r="C701" s="203"/>
      <c r="D701" s="204"/>
    </row>
    <row r="702" spans="1:4" ht="11.25">
      <c r="A702" s="202"/>
      <c r="B702" s="203"/>
      <c r="C702" s="203"/>
      <c r="D702" s="204"/>
    </row>
    <row r="703" spans="1:4" ht="11.25">
      <c r="A703" s="202"/>
      <c r="B703" s="203"/>
      <c r="C703" s="203"/>
      <c r="D703" s="204"/>
    </row>
    <row r="704" spans="1:4" ht="11.25">
      <c r="A704" s="202"/>
      <c r="B704" s="203"/>
      <c r="C704" s="203"/>
      <c r="D704" s="204"/>
    </row>
    <row r="705" spans="1:4" ht="11.25">
      <c r="A705" s="202"/>
      <c r="B705" s="203"/>
      <c r="C705" s="203"/>
      <c r="D705" s="204"/>
    </row>
    <row r="706" spans="1:4" ht="11.25">
      <c r="A706" s="202"/>
      <c r="B706" s="203"/>
      <c r="C706" s="203"/>
      <c r="D706" s="204"/>
    </row>
    <row r="707" spans="1:4" ht="11.25">
      <c r="A707" s="202"/>
      <c r="B707" s="203"/>
      <c r="C707" s="203"/>
      <c r="D707" s="204"/>
    </row>
    <row r="708" spans="1:4" ht="11.25">
      <c r="A708" s="202"/>
      <c r="B708" s="203"/>
      <c r="C708" s="203"/>
      <c r="D708" s="204"/>
    </row>
    <row r="709" spans="1:4" ht="11.25">
      <c r="A709" s="202"/>
      <c r="B709" s="203"/>
      <c r="C709" s="203"/>
      <c r="D709" s="204"/>
    </row>
    <row r="710" spans="1:4" ht="11.25">
      <c r="A710" s="202"/>
      <c r="B710" s="203"/>
      <c r="C710" s="203"/>
      <c r="D710" s="204"/>
    </row>
    <row r="711" spans="1:4" ht="11.25">
      <c r="A711" s="202"/>
      <c r="B711" s="203"/>
      <c r="C711" s="203"/>
      <c r="D711" s="204"/>
    </row>
    <row r="712" spans="1:4" ht="11.25">
      <c r="A712" s="202"/>
      <c r="B712" s="203"/>
      <c r="C712" s="203"/>
      <c r="D712" s="204"/>
    </row>
    <row r="713" spans="1:4" ht="11.25">
      <c r="A713" s="202"/>
      <c r="B713" s="203"/>
      <c r="C713" s="203"/>
      <c r="D713" s="204"/>
    </row>
    <row r="714" spans="1:4" ht="11.25">
      <c r="A714" s="202"/>
      <c r="B714" s="203"/>
      <c r="C714" s="203"/>
      <c r="D714" s="204"/>
    </row>
    <row r="715" spans="1:4" ht="11.25">
      <c r="A715" s="202"/>
      <c r="B715" s="203"/>
      <c r="C715" s="203"/>
      <c r="D715" s="204"/>
    </row>
    <row r="716" spans="1:4" ht="11.25">
      <c r="A716" s="202"/>
      <c r="B716" s="203"/>
      <c r="C716" s="203"/>
      <c r="D716" s="204"/>
    </row>
    <row r="717" spans="1:4" ht="11.25">
      <c r="A717" s="202"/>
      <c r="B717" s="203"/>
      <c r="C717" s="203"/>
      <c r="D717" s="204"/>
    </row>
    <row r="718" spans="1:4" ht="11.25">
      <c r="A718" s="202"/>
      <c r="B718" s="203"/>
      <c r="C718" s="203"/>
      <c r="D718" s="204"/>
    </row>
    <row r="719" spans="1:4" ht="11.25">
      <c r="A719" s="202"/>
      <c r="B719" s="203"/>
      <c r="C719" s="203"/>
      <c r="D719" s="204"/>
    </row>
    <row r="720" spans="1:4" ht="11.25">
      <c r="A720" s="202"/>
      <c r="B720" s="203"/>
      <c r="C720" s="203"/>
      <c r="D720" s="204"/>
    </row>
    <row r="721" spans="1:4" ht="11.25">
      <c r="A721" s="202"/>
      <c r="B721" s="203"/>
      <c r="C721" s="203"/>
      <c r="D721" s="204"/>
    </row>
    <row r="722" spans="1:4" ht="11.25">
      <c r="A722" s="202"/>
      <c r="B722" s="203"/>
      <c r="C722" s="203"/>
      <c r="D722" s="204"/>
    </row>
    <row r="723" spans="1:4" ht="11.25">
      <c r="A723" s="202"/>
      <c r="B723" s="203"/>
      <c r="C723" s="203"/>
      <c r="D723" s="204"/>
    </row>
    <row r="724" spans="1:4" ht="11.25">
      <c r="A724" s="202"/>
      <c r="B724" s="203"/>
      <c r="C724" s="203"/>
      <c r="D724" s="204"/>
    </row>
    <row r="725" spans="1:4" ht="11.25">
      <c r="A725" s="202"/>
      <c r="B725" s="203"/>
      <c r="C725" s="203"/>
      <c r="D725" s="204"/>
    </row>
    <row r="726" spans="1:4" ht="11.25">
      <c r="A726" s="202"/>
      <c r="B726" s="203"/>
      <c r="C726" s="203"/>
      <c r="D726" s="204"/>
    </row>
    <row r="727" spans="1:4" ht="11.25">
      <c r="A727" s="202"/>
      <c r="B727" s="203"/>
      <c r="C727" s="203"/>
      <c r="D727" s="204"/>
    </row>
    <row r="728" spans="1:4" ht="11.25">
      <c r="A728" s="202"/>
      <c r="B728" s="203"/>
      <c r="C728" s="203"/>
      <c r="D728" s="204"/>
    </row>
    <row r="729" spans="1:4" ht="11.25">
      <c r="A729" s="202"/>
      <c r="B729" s="203"/>
      <c r="C729" s="203"/>
      <c r="D729" s="204"/>
    </row>
    <row r="730" spans="1:4" ht="11.25">
      <c r="A730" s="202"/>
      <c r="B730" s="203"/>
      <c r="C730" s="203"/>
      <c r="D730" s="204"/>
    </row>
    <row r="731" spans="1:4" ht="11.25">
      <c r="A731" s="202"/>
      <c r="B731" s="203"/>
      <c r="C731" s="203"/>
      <c r="D731" s="204"/>
    </row>
    <row r="732" spans="1:4" ht="11.25">
      <c r="A732" s="202"/>
      <c r="B732" s="203"/>
      <c r="C732" s="203"/>
      <c r="D732" s="204"/>
    </row>
    <row r="733" spans="1:4" ht="11.25">
      <c r="A733" s="202"/>
      <c r="B733" s="203"/>
      <c r="C733" s="203"/>
      <c r="D733" s="204"/>
    </row>
    <row r="734" spans="1:4" ht="11.25">
      <c r="A734" s="202"/>
      <c r="B734" s="203"/>
      <c r="C734" s="203"/>
      <c r="D734" s="204"/>
    </row>
    <row r="735" spans="1:4" ht="11.25">
      <c r="A735" s="202"/>
      <c r="B735" s="203"/>
      <c r="C735" s="203"/>
      <c r="D735" s="204"/>
    </row>
    <row r="736" spans="1:4" ht="11.25">
      <c r="A736" s="202"/>
      <c r="B736" s="203"/>
      <c r="C736" s="203"/>
      <c r="D736" s="204"/>
    </row>
    <row r="737" spans="1:4" ht="11.25">
      <c r="A737" s="202"/>
      <c r="B737" s="203"/>
      <c r="C737" s="203"/>
      <c r="D737" s="204"/>
    </row>
    <row r="738" spans="1:4" ht="11.25">
      <c r="A738" s="202"/>
      <c r="B738" s="203"/>
      <c r="C738" s="203"/>
      <c r="D738" s="204"/>
    </row>
    <row r="739" spans="1:4" ht="11.25">
      <c r="A739" s="202"/>
      <c r="B739" s="203"/>
      <c r="C739" s="203"/>
      <c r="D739" s="204"/>
    </row>
    <row r="740" spans="1:4" ht="11.25">
      <c r="A740" s="202"/>
      <c r="B740" s="203"/>
      <c r="C740" s="203"/>
      <c r="D740" s="204"/>
    </row>
    <row r="741" spans="1:4" ht="11.25">
      <c r="A741" s="202"/>
      <c r="B741" s="203"/>
      <c r="C741" s="203"/>
      <c r="D741" s="204"/>
    </row>
    <row r="742" spans="1:4" ht="11.25">
      <c r="A742" s="202"/>
      <c r="B742" s="203"/>
      <c r="C742" s="203"/>
      <c r="D742" s="204"/>
    </row>
    <row r="743" spans="1:4" ht="11.25">
      <c r="A743" s="202"/>
      <c r="B743" s="203"/>
      <c r="C743" s="203"/>
      <c r="D743" s="204"/>
    </row>
    <row r="744" spans="1:4" ht="11.25">
      <c r="A744" s="202"/>
      <c r="B744" s="203"/>
      <c r="C744" s="203"/>
      <c r="D744" s="204"/>
    </row>
    <row r="745" spans="1:4" ht="11.25">
      <c r="A745" s="202"/>
      <c r="B745" s="203"/>
      <c r="C745" s="203"/>
      <c r="D745" s="204"/>
    </row>
    <row r="746" spans="1:4" ht="11.25">
      <c r="A746" s="202"/>
      <c r="B746" s="203"/>
      <c r="C746" s="203"/>
      <c r="D746" s="204"/>
    </row>
    <row r="747" spans="1:4" ht="11.25">
      <c r="A747" s="202"/>
      <c r="B747" s="203"/>
      <c r="C747" s="203"/>
      <c r="D747" s="204"/>
    </row>
    <row r="748" spans="1:4" ht="11.25">
      <c r="A748" s="202"/>
      <c r="B748" s="203"/>
      <c r="C748" s="203"/>
      <c r="D748" s="204"/>
    </row>
    <row r="749" spans="1:4" ht="11.25">
      <c r="A749" s="202"/>
      <c r="B749" s="203"/>
      <c r="C749" s="203"/>
      <c r="D749" s="204"/>
    </row>
    <row r="750" spans="1:4" ht="11.25">
      <c r="A750" s="202"/>
      <c r="B750" s="203"/>
      <c r="C750" s="203"/>
      <c r="D750" s="204"/>
    </row>
    <row r="751" spans="1:4" ht="11.25">
      <c r="A751" s="202"/>
      <c r="B751" s="203"/>
      <c r="C751" s="203"/>
      <c r="D751" s="204"/>
    </row>
    <row r="752" spans="1:4" ht="11.25">
      <c r="A752" s="202"/>
      <c r="B752" s="203"/>
      <c r="C752" s="203"/>
      <c r="D752" s="204"/>
    </row>
    <row r="753" spans="1:4" ht="11.25">
      <c r="A753" s="202"/>
      <c r="B753" s="203"/>
      <c r="C753" s="203"/>
      <c r="D753" s="204"/>
    </row>
    <row r="754" spans="1:4" ht="11.25">
      <c r="A754" s="202"/>
      <c r="B754" s="203"/>
      <c r="C754" s="203"/>
      <c r="D754" s="204"/>
    </row>
    <row r="755" spans="1:4" ht="11.25">
      <c r="A755" s="202"/>
      <c r="B755" s="203"/>
      <c r="C755" s="203"/>
      <c r="D755" s="204"/>
    </row>
    <row r="756" spans="1:4" ht="11.25">
      <c r="A756" s="202"/>
      <c r="B756" s="203"/>
      <c r="C756" s="203"/>
      <c r="D756" s="204"/>
    </row>
    <row r="757" spans="1:4" ht="11.25">
      <c r="A757" s="202"/>
      <c r="B757" s="203"/>
      <c r="C757" s="203"/>
      <c r="D757" s="204"/>
    </row>
    <row r="758" spans="1:4" ht="11.25">
      <c r="A758" s="202"/>
      <c r="B758" s="203"/>
      <c r="C758" s="203"/>
      <c r="D758" s="204"/>
    </row>
    <row r="759" spans="1:4" ht="11.25">
      <c r="A759" s="202"/>
      <c r="B759" s="203"/>
      <c r="C759" s="203"/>
      <c r="D759" s="204"/>
    </row>
    <row r="760" spans="1:4" ht="11.25">
      <c r="A760" s="202"/>
      <c r="B760" s="203"/>
      <c r="C760" s="203"/>
      <c r="D760" s="204"/>
    </row>
    <row r="761" spans="1:4" ht="11.25">
      <c r="A761" s="202"/>
      <c r="B761" s="203"/>
      <c r="C761" s="203"/>
      <c r="D761" s="204"/>
    </row>
    <row r="762" spans="1:4" ht="11.25">
      <c r="A762" s="202"/>
      <c r="B762" s="203"/>
      <c r="C762" s="203"/>
      <c r="D762" s="204"/>
    </row>
    <row r="763" spans="1:4" ht="11.25">
      <c r="A763" s="202"/>
      <c r="B763" s="203"/>
      <c r="C763" s="203"/>
      <c r="D763" s="204"/>
    </row>
    <row r="764" spans="1:4" ht="11.25">
      <c r="A764" s="202"/>
      <c r="B764" s="203"/>
      <c r="C764" s="203"/>
      <c r="D764" s="204"/>
    </row>
    <row r="765" spans="1:4" ht="11.25">
      <c r="A765" s="202"/>
      <c r="B765" s="203"/>
      <c r="C765" s="203"/>
      <c r="D765" s="204"/>
    </row>
    <row r="766" spans="1:4" ht="11.25">
      <c r="A766" s="202"/>
      <c r="B766" s="203"/>
      <c r="C766" s="203"/>
      <c r="D766" s="204"/>
    </row>
    <row r="767" spans="1:4" ht="11.25">
      <c r="A767" s="202"/>
      <c r="B767" s="203"/>
      <c r="C767" s="203"/>
      <c r="D767" s="204"/>
    </row>
    <row r="768" spans="1:4" ht="11.25">
      <c r="A768" s="202"/>
      <c r="B768" s="203"/>
      <c r="C768" s="203"/>
      <c r="D768" s="204"/>
    </row>
    <row r="769" spans="1:4" ht="11.25">
      <c r="A769" s="202"/>
      <c r="B769" s="203"/>
      <c r="C769" s="203"/>
      <c r="D769" s="204"/>
    </row>
    <row r="770" spans="1:4" ht="11.25">
      <c r="A770" s="202"/>
      <c r="B770" s="203"/>
      <c r="C770" s="203"/>
      <c r="D770" s="204"/>
    </row>
    <row r="771" spans="1:4" ht="11.25">
      <c r="A771" s="202"/>
      <c r="B771" s="203"/>
      <c r="C771" s="203"/>
      <c r="D771" s="204"/>
    </row>
    <row r="772" spans="1:4" ht="11.25">
      <c r="A772" s="202"/>
      <c r="B772" s="203"/>
      <c r="C772" s="203"/>
      <c r="D772" s="204"/>
    </row>
    <row r="773" spans="1:4" ht="11.25">
      <c r="A773" s="202"/>
      <c r="B773" s="203"/>
      <c r="C773" s="203"/>
      <c r="D773" s="204"/>
    </row>
    <row r="774" spans="1:4" ht="11.25">
      <c r="A774" s="202"/>
      <c r="B774" s="203"/>
      <c r="C774" s="203"/>
      <c r="D774" s="204"/>
    </row>
    <row r="775" spans="1:4" ht="11.25">
      <c r="A775" s="202"/>
      <c r="B775" s="203"/>
      <c r="C775" s="203"/>
      <c r="D775" s="204"/>
    </row>
    <row r="776" spans="1:4" ht="11.25">
      <c r="A776" s="202"/>
      <c r="B776" s="203"/>
      <c r="C776" s="203"/>
      <c r="D776" s="204"/>
    </row>
    <row r="777" spans="1:4" ht="11.25">
      <c r="A777" s="202"/>
      <c r="B777" s="203"/>
      <c r="C777" s="203"/>
      <c r="D777" s="204"/>
    </row>
    <row r="778" spans="1:4" ht="11.25">
      <c r="A778" s="202"/>
      <c r="B778" s="203"/>
      <c r="C778" s="203"/>
      <c r="D778" s="204"/>
    </row>
    <row r="779" spans="1:4" ht="11.25">
      <c r="A779" s="202"/>
      <c r="B779" s="203"/>
      <c r="C779" s="203"/>
      <c r="D779" s="204"/>
    </row>
    <row r="780" spans="1:4" ht="11.25">
      <c r="A780" s="202"/>
      <c r="B780" s="203"/>
      <c r="C780" s="203"/>
      <c r="D780" s="204"/>
    </row>
    <row r="781" spans="1:4" ht="11.25">
      <c r="A781" s="202"/>
      <c r="B781" s="203"/>
      <c r="C781" s="203"/>
      <c r="D781" s="204"/>
    </row>
    <row r="782" spans="1:4" ht="11.25">
      <c r="A782" s="202"/>
      <c r="B782" s="203"/>
      <c r="C782" s="203"/>
      <c r="D782" s="204"/>
    </row>
    <row r="783" spans="1:4" ht="11.25">
      <c r="A783" s="202"/>
      <c r="B783" s="203"/>
      <c r="C783" s="203"/>
      <c r="D783" s="204"/>
    </row>
    <row r="784" spans="1:4" ht="11.25">
      <c r="A784" s="202"/>
      <c r="B784" s="203"/>
      <c r="C784" s="203"/>
      <c r="D784" s="204"/>
    </row>
    <row r="785" spans="1:4" ht="11.25">
      <c r="A785" s="202"/>
      <c r="B785" s="203"/>
      <c r="C785" s="203"/>
      <c r="D785" s="204"/>
    </row>
    <row r="786" spans="1:4" ht="11.25">
      <c r="A786" s="202"/>
      <c r="B786" s="203"/>
      <c r="C786" s="203"/>
      <c r="D786" s="204"/>
    </row>
    <row r="787" spans="1:4" ht="11.25">
      <c r="A787" s="202"/>
      <c r="B787" s="203"/>
      <c r="C787" s="203"/>
      <c r="D787" s="204"/>
    </row>
    <row r="788" spans="1:4" ht="11.25">
      <c r="A788" s="202"/>
      <c r="B788" s="203"/>
      <c r="C788" s="203"/>
      <c r="D788" s="204"/>
    </row>
    <row r="789" spans="1:4" ht="11.25">
      <c r="A789" s="202"/>
      <c r="B789" s="203"/>
      <c r="C789" s="203"/>
      <c r="D789" s="204"/>
    </row>
    <row r="790" spans="1:4" ht="11.25">
      <c r="A790" s="202"/>
      <c r="B790" s="203"/>
      <c r="C790" s="203"/>
      <c r="D790" s="204"/>
    </row>
    <row r="791" spans="1:4" ht="11.25">
      <c r="A791" s="202"/>
      <c r="B791" s="203"/>
      <c r="C791" s="203"/>
      <c r="D791" s="204"/>
    </row>
    <row r="792" spans="1:4" ht="11.25">
      <c r="A792" s="202"/>
      <c r="B792" s="203"/>
      <c r="C792" s="203"/>
      <c r="D792" s="204"/>
    </row>
    <row r="793" spans="1:4" ht="11.25">
      <c r="A793" s="202"/>
      <c r="B793" s="203"/>
      <c r="C793" s="203"/>
      <c r="D793" s="204"/>
    </row>
    <row r="794" spans="1:4" ht="11.25">
      <c r="A794" s="202"/>
      <c r="B794" s="203"/>
      <c r="C794" s="203"/>
      <c r="D794" s="204"/>
    </row>
    <row r="795" spans="1:4" ht="11.25">
      <c r="A795" s="202"/>
      <c r="B795" s="203"/>
      <c r="C795" s="203"/>
      <c r="D795" s="204"/>
    </row>
    <row r="796" spans="1:4" ht="11.25">
      <c r="A796" s="202"/>
      <c r="B796" s="203"/>
      <c r="C796" s="203"/>
      <c r="D796" s="204"/>
    </row>
    <row r="797" spans="1:4" ht="11.25">
      <c r="A797" s="202"/>
      <c r="B797" s="203"/>
      <c r="C797" s="203"/>
      <c r="D797" s="204"/>
    </row>
    <row r="798" spans="1:4" ht="11.25">
      <c r="A798" s="202"/>
      <c r="B798" s="203"/>
      <c r="C798" s="203"/>
      <c r="D798" s="204"/>
    </row>
    <row r="799" spans="1:4" ht="11.25">
      <c r="A799" s="202"/>
      <c r="B799" s="203"/>
      <c r="C799" s="203"/>
      <c r="D799" s="204"/>
    </row>
    <row r="800" spans="1:4" ht="11.25">
      <c r="A800" s="202"/>
      <c r="B800" s="203"/>
      <c r="C800" s="203"/>
      <c r="D800" s="204"/>
    </row>
    <row r="801" spans="1:4" ht="11.25">
      <c r="A801" s="202"/>
      <c r="B801" s="203"/>
      <c r="C801" s="203"/>
      <c r="D801" s="204"/>
    </row>
    <row r="802" spans="1:4" ht="11.25">
      <c r="A802" s="202"/>
      <c r="B802" s="203"/>
      <c r="C802" s="203"/>
      <c r="D802" s="204"/>
    </row>
    <row r="803" spans="1:4" ht="11.25">
      <c r="A803" s="202"/>
      <c r="B803" s="203"/>
      <c r="C803" s="203"/>
      <c r="D803" s="204"/>
    </row>
    <row r="804" spans="1:4" ht="11.25">
      <c r="A804" s="202"/>
      <c r="B804" s="203"/>
      <c r="C804" s="203"/>
      <c r="D804" s="204"/>
    </row>
    <row r="805" spans="1:4" ht="11.25">
      <c r="A805" s="202"/>
      <c r="B805" s="203"/>
      <c r="C805" s="203"/>
      <c r="D805" s="204"/>
    </row>
    <row r="806" spans="1:4" ht="11.25">
      <c r="A806" s="202"/>
      <c r="B806" s="203"/>
      <c r="C806" s="203"/>
      <c r="D806" s="204"/>
    </row>
    <row r="807" spans="1:4" ht="11.25">
      <c r="A807" s="202"/>
      <c r="B807" s="203"/>
      <c r="C807" s="203"/>
      <c r="D807" s="204"/>
    </row>
    <row r="808" spans="1:4" ht="11.25">
      <c r="A808" s="202"/>
      <c r="B808" s="203"/>
      <c r="C808" s="203"/>
      <c r="D808" s="204"/>
    </row>
    <row r="809" spans="1:4" ht="11.25">
      <c r="A809" s="202"/>
      <c r="B809" s="203"/>
      <c r="C809" s="203"/>
      <c r="D809" s="204"/>
    </row>
    <row r="810" spans="1:4" ht="11.25">
      <c r="A810" s="202"/>
      <c r="B810" s="203"/>
      <c r="C810" s="203"/>
      <c r="D810" s="204"/>
    </row>
    <row r="811" spans="1:4" ht="11.25">
      <c r="A811" s="202"/>
      <c r="B811" s="203"/>
      <c r="C811" s="203"/>
      <c r="D811" s="204"/>
    </row>
    <row r="812" spans="1:4" ht="11.25">
      <c r="A812" s="202"/>
      <c r="B812" s="203"/>
      <c r="C812" s="203"/>
      <c r="D812" s="204"/>
    </row>
    <row r="813" spans="1:4" ht="11.25">
      <c r="A813" s="202"/>
      <c r="B813" s="203"/>
      <c r="C813" s="203"/>
      <c r="D813" s="204"/>
    </row>
    <row r="814" spans="1:4" ht="11.25">
      <c r="A814" s="202"/>
      <c r="B814" s="203"/>
      <c r="C814" s="203"/>
      <c r="D814" s="204"/>
    </row>
    <row r="815" spans="1:4" ht="11.25">
      <c r="A815" s="202"/>
      <c r="B815" s="203"/>
      <c r="C815" s="203"/>
      <c r="D815" s="204"/>
    </row>
    <row r="816" spans="1:4" ht="11.25">
      <c r="A816" s="202"/>
      <c r="B816" s="203"/>
      <c r="C816" s="203"/>
      <c r="D816" s="204"/>
    </row>
    <row r="817" spans="1:4" ht="11.25">
      <c r="A817" s="202"/>
      <c r="B817" s="203"/>
      <c r="C817" s="203"/>
      <c r="D817" s="204"/>
    </row>
    <row r="818" spans="1:4" ht="11.25">
      <c r="A818" s="202"/>
      <c r="B818" s="203"/>
      <c r="C818" s="203"/>
      <c r="D818" s="204"/>
    </row>
    <row r="819" spans="1:4" ht="11.25">
      <c r="A819" s="202"/>
      <c r="B819" s="203"/>
      <c r="C819" s="203"/>
      <c r="D819" s="204"/>
    </row>
    <row r="820" spans="1:4" ht="11.25">
      <c r="A820" s="202"/>
      <c r="B820" s="203"/>
      <c r="C820" s="203"/>
      <c r="D820" s="204"/>
    </row>
    <row r="821" spans="1:4" ht="11.25">
      <c r="A821" s="202"/>
      <c r="B821" s="203"/>
      <c r="C821" s="203"/>
      <c r="D821" s="204"/>
    </row>
    <row r="822" spans="1:4" ht="11.25">
      <c r="A822" s="202"/>
      <c r="B822" s="203"/>
      <c r="C822" s="203"/>
      <c r="D822" s="204"/>
    </row>
    <row r="823" spans="1:4" ht="11.25">
      <c r="A823" s="202"/>
      <c r="B823" s="203"/>
      <c r="C823" s="203"/>
      <c r="D823" s="204"/>
    </row>
    <row r="824" spans="1:4" ht="11.25">
      <c r="A824" s="202"/>
      <c r="B824" s="203"/>
      <c r="C824" s="203"/>
      <c r="D824" s="204"/>
    </row>
    <row r="825" spans="1:4" ht="11.25">
      <c r="A825" s="202"/>
      <c r="B825" s="203"/>
      <c r="C825" s="203"/>
      <c r="D825" s="204"/>
    </row>
    <row r="826" spans="1:4" ht="11.25">
      <c r="A826" s="202"/>
      <c r="B826" s="203"/>
      <c r="C826" s="203"/>
      <c r="D826" s="204"/>
    </row>
    <row r="827" spans="1:4" ht="11.25">
      <c r="A827" s="202"/>
      <c r="B827" s="203"/>
      <c r="C827" s="203"/>
      <c r="D827" s="204"/>
    </row>
    <row r="828" spans="1:4" ht="11.25">
      <c r="A828" s="202"/>
      <c r="B828" s="203"/>
      <c r="C828" s="203"/>
      <c r="D828" s="204"/>
    </row>
    <row r="829" spans="1:4" ht="11.25">
      <c r="A829" s="202"/>
      <c r="B829" s="203"/>
      <c r="C829" s="203"/>
      <c r="D829" s="204"/>
    </row>
    <row r="830" spans="1:4" ht="11.25">
      <c r="A830" s="202"/>
      <c r="B830" s="203"/>
      <c r="C830" s="203"/>
      <c r="D830" s="204"/>
    </row>
    <row r="831" spans="1:4" ht="11.25">
      <c r="A831" s="202"/>
      <c r="B831" s="203"/>
      <c r="C831" s="203"/>
      <c r="D831" s="204"/>
    </row>
    <row r="832" spans="1:4" ht="11.25">
      <c r="A832" s="202"/>
      <c r="B832" s="203"/>
      <c r="C832" s="203"/>
      <c r="D832" s="204"/>
    </row>
    <row r="833" spans="1:4" ht="11.25">
      <c r="A833" s="202"/>
      <c r="B833" s="203"/>
      <c r="C833" s="203"/>
      <c r="D833" s="204"/>
    </row>
    <row r="834" spans="1:4" ht="11.25">
      <c r="A834" s="202"/>
      <c r="B834" s="203"/>
      <c r="C834" s="203"/>
      <c r="D834" s="204"/>
    </row>
    <row r="835" spans="1:4" ht="11.25">
      <c r="A835" s="202"/>
      <c r="B835" s="203"/>
      <c r="C835" s="203"/>
      <c r="D835" s="204"/>
    </row>
    <row r="836" spans="1:4" ht="11.25">
      <c r="A836" s="202"/>
      <c r="B836" s="203"/>
      <c r="C836" s="203"/>
      <c r="D836" s="204"/>
    </row>
    <row r="837" spans="1:4" ht="11.25">
      <c r="A837" s="202"/>
      <c r="B837" s="203"/>
      <c r="C837" s="203"/>
      <c r="D837" s="204"/>
    </row>
    <row r="838" spans="1:4" ht="11.25">
      <c r="A838" s="202"/>
      <c r="B838" s="203"/>
      <c r="C838" s="203"/>
      <c r="D838" s="204"/>
    </row>
    <row r="839" spans="1:4" ht="11.25">
      <c r="A839" s="202"/>
      <c r="B839" s="203"/>
      <c r="C839" s="203"/>
      <c r="D839" s="204"/>
    </row>
    <row r="840" spans="1:4" ht="11.25">
      <c r="A840" s="202"/>
      <c r="B840" s="203"/>
      <c r="C840" s="203"/>
      <c r="D840" s="204"/>
    </row>
    <row r="841" spans="1:4" ht="11.25">
      <c r="A841" s="202"/>
      <c r="B841" s="203"/>
      <c r="C841" s="203"/>
      <c r="D841" s="204"/>
    </row>
    <row r="842" spans="1:4" ht="11.25">
      <c r="A842" s="202"/>
      <c r="B842" s="203"/>
      <c r="C842" s="203"/>
      <c r="D842" s="204"/>
    </row>
    <row r="843" spans="1:4" ht="11.25">
      <c r="A843" s="202"/>
      <c r="B843" s="203"/>
      <c r="C843" s="203"/>
      <c r="D843" s="204"/>
    </row>
    <row r="844" spans="1:4" ht="11.25">
      <c r="A844" s="202"/>
      <c r="B844" s="203"/>
      <c r="C844" s="203"/>
      <c r="D844" s="204"/>
    </row>
    <row r="845" spans="1:4" ht="11.25">
      <c r="A845" s="202"/>
      <c r="B845" s="203"/>
      <c r="C845" s="203"/>
      <c r="D845" s="204"/>
    </row>
    <row r="846" spans="1:4" ht="11.25">
      <c r="A846" s="202"/>
      <c r="B846" s="203"/>
      <c r="C846" s="203"/>
      <c r="D846" s="204"/>
    </row>
    <row r="847" spans="1:4" ht="11.25">
      <c r="A847" s="202"/>
      <c r="B847" s="203"/>
      <c r="C847" s="203"/>
      <c r="D847" s="204"/>
    </row>
    <row r="848" spans="1:4" ht="11.25">
      <c r="A848" s="202"/>
      <c r="B848" s="203"/>
      <c r="C848" s="203"/>
      <c r="D848" s="204"/>
    </row>
    <row r="849" spans="1:4" ht="11.25">
      <c r="A849" s="202"/>
      <c r="B849" s="203"/>
      <c r="C849" s="203"/>
      <c r="D849" s="204"/>
    </row>
    <row r="850" spans="1:4" ht="11.25">
      <c r="A850" s="202"/>
      <c r="B850" s="203"/>
      <c r="C850" s="203"/>
      <c r="D850" s="204"/>
    </row>
    <row r="851" spans="1:4" ht="11.25">
      <c r="A851" s="202"/>
      <c r="B851" s="203"/>
      <c r="C851" s="203"/>
      <c r="D851" s="204"/>
    </row>
    <row r="852" spans="1:4" ht="11.25">
      <c r="A852" s="202"/>
      <c r="B852" s="203"/>
      <c r="C852" s="203"/>
      <c r="D852" s="204"/>
    </row>
    <row r="853" spans="1:4" ht="11.25">
      <c r="A853" s="202"/>
      <c r="B853" s="203"/>
      <c r="C853" s="203"/>
      <c r="D853" s="204"/>
    </row>
    <row r="854" spans="1:4" ht="11.25">
      <c r="A854" s="202"/>
      <c r="B854" s="203"/>
      <c r="C854" s="203"/>
      <c r="D854" s="204"/>
    </row>
    <row r="855" spans="1:4" ht="11.25">
      <c r="A855" s="202"/>
      <c r="B855" s="203"/>
      <c r="C855" s="203"/>
      <c r="D855" s="204"/>
    </row>
    <row r="856" spans="1:4" ht="11.25">
      <c r="A856" s="202"/>
      <c r="B856" s="203"/>
      <c r="C856" s="203"/>
      <c r="D856" s="204"/>
    </row>
    <row r="857" spans="1:4" ht="11.25">
      <c r="A857" s="202"/>
      <c r="B857" s="203"/>
      <c r="C857" s="203"/>
      <c r="D857" s="204"/>
    </row>
    <row r="858" spans="1:4" ht="11.25">
      <c r="A858" s="202"/>
      <c r="B858" s="203"/>
      <c r="C858" s="203"/>
      <c r="D858" s="204"/>
    </row>
    <row r="859" spans="1:4" ht="11.25">
      <c r="A859" s="202"/>
      <c r="B859" s="203"/>
      <c r="C859" s="203"/>
      <c r="D859" s="204"/>
    </row>
    <row r="860" spans="1:4" ht="11.25">
      <c r="A860" s="202"/>
      <c r="B860" s="203"/>
      <c r="C860" s="203"/>
      <c r="D860" s="204"/>
    </row>
    <row r="861" spans="1:4" ht="11.25">
      <c r="A861" s="202"/>
      <c r="B861" s="203"/>
      <c r="C861" s="203"/>
      <c r="D861" s="204"/>
    </row>
    <row r="862" spans="1:4" ht="11.25">
      <c r="A862" s="202"/>
      <c r="B862" s="203"/>
      <c r="C862" s="203"/>
      <c r="D862" s="204"/>
    </row>
    <row r="863" spans="1:4" ht="11.25">
      <c r="A863" s="202"/>
      <c r="B863" s="203"/>
      <c r="C863" s="203"/>
      <c r="D863" s="204"/>
    </row>
    <row r="864" spans="1:4" ht="11.25">
      <c r="A864" s="202"/>
      <c r="B864" s="203"/>
      <c r="C864" s="203"/>
      <c r="D864" s="204"/>
    </row>
    <row r="865" spans="1:4" ht="11.25">
      <c r="A865" s="202"/>
      <c r="B865" s="203"/>
      <c r="C865" s="203"/>
      <c r="D865" s="204"/>
    </row>
    <row r="866" spans="1:4" ht="11.25">
      <c r="A866" s="202"/>
      <c r="B866" s="203"/>
      <c r="C866" s="203"/>
      <c r="D866" s="204"/>
    </row>
    <row r="867" spans="1:4" ht="11.25">
      <c r="A867" s="202"/>
      <c r="B867" s="203"/>
      <c r="C867" s="203"/>
      <c r="D867" s="204"/>
    </row>
    <row r="868" spans="1:4" ht="11.25">
      <c r="A868" s="202"/>
      <c r="B868" s="203"/>
      <c r="C868" s="203"/>
      <c r="D868" s="204"/>
    </row>
    <row r="869" spans="1:4" ht="11.25">
      <c r="A869" s="202"/>
      <c r="B869" s="203"/>
      <c r="C869" s="203"/>
      <c r="D869" s="204"/>
    </row>
    <row r="870" spans="1:4" ht="11.25">
      <c r="A870" s="202"/>
      <c r="B870" s="203"/>
      <c r="C870" s="203"/>
      <c r="D870" s="204"/>
    </row>
    <row r="871" spans="1:4" ht="11.25">
      <c r="A871" s="202"/>
      <c r="B871" s="203"/>
      <c r="C871" s="203"/>
      <c r="D871" s="204"/>
    </row>
    <row r="872" spans="1:4" ht="11.25">
      <c r="A872" s="202"/>
      <c r="B872" s="203"/>
      <c r="C872" s="203"/>
      <c r="D872" s="204"/>
    </row>
    <row r="873" spans="1:4" ht="11.25">
      <c r="A873" s="202"/>
      <c r="B873" s="203"/>
      <c r="C873" s="203"/>
      <c r="D873" s="204"/>
    </row>
    <row r="874" spans="1:4" ht="11.25">
      <c r="A874" s="202"/>
      <c r="B874" s="203"/>
      <c r="C874" s="203"/>
      <c r="D874" s="204"/>
    </row>
    <row r="875" spans="1:4" ht="11.25">
      <c r="A875" s="202"/>
      <c r="B875" s="203"/>
      <c r="C875" s="203"/>
      <c r="D875" s="204"/>
    </row>
    <row r="876" spans="1:4" ht="11.25">
      <c r="A876" s="202"/>
      <c r="B876" s="203"/>
      <c r="C876" s="203"/>
      <c r="D876" s="204"/>
    </row>
    <row r="877" spans="1:4" ht="11.25">
      <c r="A877" s="202"/>
      <c r="B877" s="203"/>
      <c r="C877" s="203"/>
      <c r="D877" s="204"/>
    </row>
    <row r="878" spans="1:4" ht="11.25">
      <c r="A878" s="202"/>
      <c r="B878" s="203"/>
      <c r="C878" s="203"/>
      <c r="D878" s="204"/>
    </row>
    <row r="879" spans="1:4" ht="11.25">
      <c r="A879" s="202"/>
      <c r="B879" s="203"/>
      <c r="C879" s="203"/>
      <c r="D879" s="204"/>
    </row>
    <row r="880" spans="1:4" ht="11.25">
      <c r="A880" s="202"/>
      <c r="B880" s="203"/>
      <c r="C880" s="203"/>
      <c r="D880" s="204"/>
    </row>
    <row r="881" spans="1:4" ht="11.25">
      <c r="A881" s="202"/>
      <c r="B881" s="203"/>
      <c r="C881" s="203"/>
      <c r="D881" s="204"/>
    </row>
    <row r="882" spans="1:4" ht="11.25">
      <c r="A882" s="202"/>
      <c r="B882" s="203"/>
      <c r="C882" s="203"/>
      <c r="D882" s="204"/>
    </row>
    <row r="883" spans="1:4" ht="11.25">
      <c r="A883" s="202"/>
      <c r="B883" s="203"/>
      <c r="C883" s="203"/>
      <c r="D883" s="204"/>
    </row>
    <row r="884" spans="1:4" ht="11.25">
      <c r="A884" s="202"/>
      <c r="B884" s="203"/>
      <c r="C884" s="203"/>
      <c r="D884" s="204"/>
    </row>
    <row r="885" spans="1:4" ht="11.25">
      <c r="A885" s="202"/>
      <c r="B885" s="203"/>
      <c r="C885" s="203"/>
      <c r="D885" s="204"/>
    </row>
    <row r="886" spans="1:4" ht="11.25">
      <c r="A886" s="202"/>
      <c r="B886" s="203"/>
      <c r="C886" s="203"/>
      <c r="D886" s="204"/>
    </row>
    <row r="887" spans="1:4" ht="11.25">
      <c r="A887" s="202"/>
      <c r="B887" s="203"/>
      <c r="C887" s="203"/>
      <c r="D887" s="204"/>
    </row>
    <row r="888" spans="1:4" ht="11.25">
      <c r="A888" s="202"/>
      <c r="B888" s="203"/>
      <c r="C888" s="203"/>
      <c r="D888" s="204"/>
    </row>
    <row r="889" spans="1:4" ht="11.25">
      <c r="A889" s="202"/>
      <c r="B889" s="203"/>
      <c r="C889" s="203"/>
      <c r="D889" s="204"/>
    </row>
    <row r="890" spans="1:4" ht="11.25">
      <c r="A890" s="202"/>
      <c r="B890" s="203"/>
      <c r="C890" s="203"/>
      <c r="D890" s="204"/>
    </row>
    <row r="891" spans="1:4" ht="11.25">
      <c r="A891" s="202"/>
      <c r="B891" s="203"/>
      <c r="C891" s="203"/>
      <c r="D891" s="204"/>
    </row>
    <row r="892" spans="1:4" ht="11.25">
      <c r="A892" s="202"/>
      <c r="B892" s="203"/>
      <c r="C892" s="203"/>
      <c r="D892" s="204"/>
    </row>
    <row r="893" spans="1:4" ht="11.25">
      <c r="A893" s="202"/>
      <c r="B893" s="203"/>
      <c r="C893" s="203"/>
      <c r="D893" s="204"/>
    </row>
    <row r="894" spans="1:4" ht="11.25">
      <c r="A894" s="202"/>
      <c r="B894" s="203"/>
      <c r="C894" s="203"/>
      <c r="D894" s="204"/>
    </row>
    <row r="895" spans="1:4" ht="11.25">
      <c r="A895" s="202"/>
      <c r="B895" s="203"/>
      <c r="C895" s="203"/>
      <c r="D895" s="204"/>
    </row>
    <row r="896" spans="1:4" ht="11.25">
      <c r="A896" s="202"/>
      <c r="B896" s="203"/>
      <c r="C896" s="203"/>
      <c r="D896" s="204"/>
    </row>
    <row r="897" spans="1:4" ht="11.25">
      <c r="A897" s="202"/>
      <c r="B897" s="203"/>
      <c r="C897" s="203"/>
      <c r="D897" s="204"/>
    </row>
    <row r="898" spans="1:4" ht="11.25">
      <c r="A898" s="202"/>
      <c r="B898" s="203"/>
      <c r="C898" s="203"/>
      <c r="D898" s="204"/>
    </row>
    <row r="899" spans="1:4" ht="11.25">
      <c r="A899" s="202"/>
      <c r="B899" s="203"/>
      <c r="C899" s="203"/>
      <c r="D899" s="204"/>
    </row>
    <row r="900" spans="1:4" ht="11.25">
      <c r="A900" s="202"/>
      <c r="B900" s="203"/>
      <c r="C900" s="203"/>
      <c r="D900" s="204"/>
    </row>
    <row r="901" spans="1:4" ht="11.25">
      <c r="A901" s="202"/>
      <c r="B901" s="203"/>
      <c r="C901" s="203"/>
      <c r="D901" s="204"/>
    </row>
    <row r="902" spans="1:4" ht="11.25">
      <c r="A902" s="202"/>
      <c r="B902" s="203"/>
      <c r="C902" s="203"/>
      <c r="D902" s="204"/>
    </row>
    <row r="903" spans="1:4" ht="11.25">
      <c r="A903" s="202"/>
      <c r="B903" s="203"/>
      <c r="C903" s="203"/>
      <c r="D903" s="204"/>
    </row>
    <row r="904" spans="1:4" ht="11.25">
      <c r="A904" s="202"/>
      <c r="B904" s="203"/>
      <c r="C904" s="203"/>
      <c r="D904" s="204"/>
    </row>
    <row r="905" spans="1:4" ht="11.25">
      <c r="A905" s="202"/>
      <c r="B905" s="203"/>
      <c r="C905" s="203"/>
      <c r="D905" s="204"/>
    </row>
    <row r="906" spans="1:4" ht="11.25">
      <c r="A906" s="202"/>
      <c r="B906" s="203"/>
      <c r="C906" s="203"/>
      <c r="D906" s="204"/>
    </row>
    <row r="907" spans="1:4" ht="11.25">
      <c r="A907" s="202"/>
      <c r="B907" s="203"/>
      <c r="C907" s="203"/>
      <c r="D907" s="204"/>
    </row>
    <row r="908" spans="1:4" ht="11.25">
      <c r="A908" s="202"/>
      <c r="B908" s="203"/>
      <c r="C908" s="203"/>
      <c r="D908" s="204"/>
    </row>
    <row r="909" spans="1:4" ht="11.25">
      <c r="A909" s="202"/>
      <c r="B909" s="203"/>
      <c r="C909" s="203"/>
      <c r="D909" s="204"/>
    </row>
    <row r="910" spans="1:4" ht="11.25">
      <c r="A910" s="202"/>
      <c r="B910" s="203"/>
      <c r="C910" s="203"/>
      <c r="D910" s="204"/>
    </row>
    <row r="911" spans="1:4" ht="11.25">
      <c r="A911" s="202"/>
      <c r="B911" s="203"/>
      <c r="C911" s="203"/>
      <c r="D911" s="204"/>
    </row>
    <row r="912" spans="1:4" ht="11.25">
      <c r="A912" s="202"/>
      <c r="B912" s="203"/>
      <c r="C912" s="203"/>
      <c r="D912" s="204"/>
    </row>
    <row r="913" spans="1:4" ht="11.25">
      <c r="A913" s="202"/>
      <c r="B913" s="203"/>
      <c r="C913" s="203"/>
      <c r="D913" s="204"/>
    </row>
    <row r="914" spans="1:4" ht="11.25">
      <c r="A914" s="202"/>
      <c r="B914" s="203"/>
      <c r="C914" s="203"/>
      <c r="D914" s="204"/>
    </row>
    <row r="915" spans="1:4" ht="11.25">
      <c r="A915" s="202"/>
      <c r="B915" s="203"/>
      <c r="C915" s="203"/>
      <c r="D915" s="204"/>
    </row>
    <row r="916" spans="1:4" ht="11.25">
      <c r="A916" s="202"/>
      <c r="B916" s="203"/>
      <c r="C916" s="203"/>
      <c r="D916" s="204"/>
    </row>
    <row r="917" spans="1:4" ht="11.25">
      <c r="A917" s="202"/>
      <c r="B917" s="203"/>
      <c r="C917" s="203"/>
      <c r="D917" s="204"/>
    </row>
    <row r="918" spans="1:4" ht="11.25">
      <c r="A918" s="202"/>
      <c r="B918" s="203"/>
      <c r="C918" s="203"/>
      <c r="D918" s="204"/>
    </row>
    <row r="919" spans="1:4" ht="11.25">
      <c r="A919" s="202"/>
      <c r="B919" s="203"/>
      <c r="C919" s="203"/>
      <c r="D919" s="204"/>
    </row>
    <row r="920" spans="1:4" ht="11.25">
      <c r="A920" s="202"/>
      <c r="B920" s="203"/>
      <c r="C920" s="203"/>
      <c r="D920" s="204"/>
    </row>
    <row r="921" spans="1:4" ht="11.25">
      <c r="A921" s="202"/>
      <c r="B921" s="203"/>
      <c r="C921" s="203"/>
      <c r="D921" s="204"/>
    </row>
    <row r="922" spans="1:4" ht="11.25">
      <c r="A922" s="202"/>
      <c r="B922" s="203"/>
      <c r="C922" s="203"/>
      <c r="D922" s="204"/>
    </row>
    <row r="923" spans="1:4" ht="11.25">
      <c r="A923" s="202"/>
      <c r="B923" s="203"/>
      <c r="C923" s="203"/>
      <c r="D923" s="204"/>
    </row>
    <row r="924" spans="1:4" ht="11.25">
      <c r="A924" s="202"/>
      <c r="B924" s="203"/>
      <c r="C924" s="203"/>
      <c r="D924" s="204"/>
    </row>
    <row r="925" spans="1:4" ht="11.25">
      <c r="A925" s="202"/>
      <c r="B925" s="203"/>
      <c r="C925" s="203"/>
      <c r="D925" s="204"/>
    </row>
    <row r="926" spans="1:4" ht="11.25">
      <c r="A926" s="202"/>
      <c r="B926" s="203"/>
      <c r="C926" s="203"/>
      <c r="D926" s="204"/>
    </row>
    <row r="927" spans="1:4" ht="11.25">
      <c r="A927" s="202"/>
      <c r="B927" s="203"/>
      <c r="C927" s="203"/>
      <c r="D927" s="204"/>
    </row>
    <row r="928" spans="1:4" ht="11.25">
      <c r="A928" s="202"/>
      <c r="B928" s="203"/>
      <c r="C928" s="203"/>
      <c r="D928" s="204"/>
    </row>
    <row r="929" spans="1:4" ht="11.25">
      <c r="A929" s="202"/>
      <c r="B929" s="203"/>
      <c r="C929" s="203"/>
      <c r="D929" s="204"/>
    </row>
    <row r="930" spans="1:4" ht="11.25">
      <c r="A930" s="202"/>
      <c r="B930" s="203"/>
      <c r="C930" s="203"/>
      <c r="D930" s="204"/>
    </row>
    <row r="931" spans="1:4" ht="11.25">
      <c r="A931" s="202"/>
      <c r="B931" s="203"/>
      <c r="C931" s="203"/>
      <c r="D931" s="204"/>
    </row>
    <row r="932" spans="1:4" ht="11.25">
      <c r="A932" s="202"/>
      <c r="B932" s="203"/>
      <c r="C932" s="203"/>
      <c r="D932" s="204"/>
    </row>
    <row r="933" spans="1:4" ht="11.25">
      <c r="A933" s="202"/>
      <c r="B933" s="203"/>
      <c r="C933" s="203"/>
      <c r="D933" s="204"/>
    </row>
    <row r="934" spans="1:4" ht="11.25">
      <c r="A934" s="202"/>
      <c r="B934" s="203"/>
      <c r="C934" s="203"/>
      <c r="D934" s="204"/>
    </row>
    <row r="935" spans="1:4" ht="11.25">
      <c r="A935" s="202"/>
      <c r="B935" s="203"/>
      <c r="C935" s="203"/>
      <c r="D935" s="204"/>
    </row>
    <row r="936" spans="1:4" ht="11.25">
      <c r="A936" s="202"/>
      <c r="B936" s="203"/>
      <c r="C936" s="203"/>
      <c r="D936" s="204"/>
    </row>
    <row r="937" spans="1:4" ht="11.25">
      <c r="A937" s="202"/>
      <c r="B937" s="203"/>
      <c r="C937" s="203"/>
      <c r="D937" s="204"/>
    </row>
    <row r="938" spans="1:4" ht="11.25">
      <c r="A938" s="202"/>
      <c r="B938" s="203"/>
      <c r="C938" s="203"/>
      <c r="D938" s="204"/>
    </row>
    <row r="939" spans="1:4" ht="11.25">
      <c r="A939" s="202"/>
      <c r="B939" s="203"/>
      <c r="C939" s="203"/>
      <c r="D939" s="204"/>
    </row>
    <row r="940" spans="1:4" ht="11.25">
      <c r="A940" s="202"/>
      <c r="B940" s="203"/>
      <c r="C940" s="203"/>
      <c r="D940" s="204"/>
    </row>
    <row r="941" spans="1:4" ht="11.25">
      <c r="A941" s="202"/>
      <c r="B941" s="203"/>
      <c r="C941" s="203"/>
      <c r="D941" s="204"/>
    </row>
    <row r="942" spans="1:4" ht="11.25">
      <c r="A942" s="202"/>
      <c r="B942" s="203"/>
      <c r="C942" s="203"/>
      <c r="D942" s="204"/>
    </row>
    <row r="943" spans="1:4" ht="11.25">
      <c r="A943" s="202"/>
      <c r="B943" s="203"/>
      <c r="C943" s="203"/>
      <c r="D943" s="204"/>
    </row>
    <row r="944" spans="1:4" ht="11.25">
      <c r="A944" s="202"/>
      <c r="B944" s="203"/>
      <c r="C944" s="203"/>
      <c r="D944" s="204"/>
    </row>
    <row r="945" spans="1:4" ht="11.25">
      <c r="A945" s="202"/>
      <c r="B945" s="203"/>
      <c r="C945" s="203"/>
      <c r="D945" s="204"/>
    </row>
    <row r="946" spans="1:4" ht="11.25">
      <c r="A946" s="202"/>
      <c r="B946" s="203"/>
      <c r="C946" s="203"/>
      <c r="D946" s="204"/>
    </row>
    <row r="947" spans="1:4" ht="11.25">
      <c r="A947" s="202"/>
      <c r="B947" s="203"/>
      <c r="C947" s="203"/>
      <c r="D947" s="204"/>
    </row>
    <row r="948" spans="1:4" ht="11.25">
      <c r="A948" s="202"/>
      <c r="B948" s="203"/>
      <c r="C948" s="203"/>
      <c r="D948" s="204"/>
    </row>
    <row r="949" spans="1:4" ht="11.25">
      <c r="A949" s="202"/>
      <c r="B949" s="203"/>
      <c r="C949" s="203"/>
      <c r="D949" s="204"/>
    </row>
    <row r="950" spans="1:4" ht="11.25">
      <c r="A950" s="202"/>
      <c r="B950" s="203"/>
      <c r="C950" s="203"/>
      <c r="D950" s="204"/>
    </row>
    <row r="951" spans="1:4" ht="11.25">
      <c r="A951" s="202"/>
      <c r="B951" s="203"/>
      <c r="C951" s="203"/>
      <c r="D951" s="204"/>
    </row>
    <row r="952" spans="1:4" ht="11.25">
      <c r="A952" s="202"/>
      <c r="B952" s="203"/>
      <c r="C952" s="203"/>
      <c r="D952" s="204"/>
    </row>
    <row r="953" spans="1:4" ht="11.25">
      <c r="A953" s="202"/>
      <c r="B953" s="203"/>
      <c r="C953" s="203"/>
      <c r="D953" s="204"/>
    </row>
    <row r="954" spans="1:4" ht="11.25">
      <c r="A954" s="202"/>
      <c r="B954" s="203"/>
      <c r="C954" s="203"/>
      <c r="D954" s="204"/>
    </row>
    <row r="955" spans="1:4" ht="11.25">
      <c r="A955" s="202"/>
      <c r="B955" s="203"/>
      <c r="C955" s="203"/>
      <c r="D955" s="204"/>
    </row>
    <row r="956" spans="1:4" ht="11.25">
      <c r="A956" s="202"/>
      <c r="B956" s="203"/>
      <c r="C956" s="203"/>
      <c r="D956" s="204"/>
    </row>
    <row r="957" spans="1:4" ht="11.25">
      <c r="A957" s="202"/>
      <c r="B957" s="203"/>
      <c r="C957" s="203"/>
      <c r="D957" s="204"/>
    </row>
    <row r="958" spans="1:4" ht="11.25">
      <c r="A958" s="202"/>
      <c r="B958" s="203"/>
      <c r="C958" s="203"/>
      <c r="D958" s="204"/>
    </row>
    <row r="959" spans="1:4" ht="11.25">
      <c r="A959" s="202"/>
      <c r="B959" s="203"/>
      <c r="C959" s="203"/>
      <c r="D959" s="204"/>
    </row>
    <row r="960" spans="1:4" ht="11.25">
      <c r="A960" s="202"/>
      <c r="B960" s="203"/>
      <c r="C960" s="203"/>
      <c r="D960" s="204"/>
    </row>
    <row r="961" spans="1:4" ht="11.25">
      <c r="A961" s="202"/>
      <c r="B961" s="203"/>
      <c r="C961" s="203"/>
      <c r="D961" s="204"/>
    </row>
    <row r="962" spans="1:4" ht="11.25">
      <c r="A962" s="202"/>
      <c r="B962" s="203"/>
      <c r="C962" s="203"/>
      <c r="D962" s="204"/>
    </row>
    <row r="963" spans="1:4" ht="11.25">
      <c r="A963" s="202"/>
      <c r="B963" s="203"/>
      <c r="C963" s="203"/>
      <c r="D963" s="204"/>
    </row>
    <row r="964" spans="1:4" ht="11.25">
      <c r="A964" s="202"/>
      <c r="B964" s="203"/>
      <c r="C964" s="203"/>
      <c r="D964" s="204"/>
    </row>
    <row r="965" spans="1:4" ht="11.25">
      <c r="A965" s="202"/>
      <c r="B965" s="203"/>
      <c r="C965" s="203"/>
      <c r="D965" s="204"/>
    </row>
    <row r="966" spans="1:4" ht="11.25">
      <c r="A966" s="202"/>
      <c r="B966" s="203"/>
      <c r="C966" s="203"/>
      <c r="D966" s="204"/>
    </row>
    <row r="967" spans="1:4" ht="11.25">
      <c r="A967" s="202"/>
      <c r="B967" s="203"/>
      <c r="C967" s="203"/>
      <c r="D967" s="204"/>
    </row>
    <row r="968" spans="1:4" ht="11.25">
      <c r="A968" s="202"/>
      <c r="B968" s="203"/>
      <c r="C968" s="203"/>
      <c r="D968" s="204"/>
    </row>
    <row r="969" spans="1:4" ht="11.25">
      <c r="A969" s="202"/>
      <c r="B969" s="203"/>
      <c r="C969" s="203"/>
      <c r="D969" s="204"/>
    </row>
    <row r="970" spans="1:4" ht="11.25">
      <c r="A970" s="202"/>
      <c r="B970" s="203"/>
      <c r="C970" s="203"/>
      <c r="D970" s="204"/>
    </row>
    <row r="971" spans="1:4" ht="11.25">
      <c r="A971" s="202"/>
      <c r="B971" s="203"/>
      <c r="C971" s="203"/>
      <c r="D971" s="204"/>
    </row>
    <row r="972" spans="1:4" ht="11.25">
      <c r="A972" s="202"/>
      <c r="B972" s="203"/>
      <c r="C972" s="203"/>
      <c r="D972" s="204"/>
    </row>
    <row r="973" spans="1:4" ht="11.25">
      <c r="A973" s="202"/>
      <c r="B973" s="203"/>
      <c r="C973" s="203"/>
      <c r="D973" s="204"/>
    </row>
    <row r="974" spans="1:4" ht="11.25">
      <c r="A974" s="202"/>
      <c r="B974" s="203"/>
      <c r="C974" s="203"/>
      <c r="D974" s="204"/>
    </row>
    <row r="975" spans="1:4" ht="11.25">
      <c r="A975" s="202"/>
      <c r="B975" s="203"/>
      <c r="C975" s="203"/>
      <c r="D975" s="204"/>
    </row>
    <row r="976" spans="1:4" ht="11.25">
      <c r="A976" s="202"/>
      <c r="B976" s="203"/>
      <c r="C976" s="203"/>
      <c r="D976" s="204"/>
    </row>
    <row r="977" spans="1:4" ht="11.25">
      <c r="A977" s="202"/>
      <c r="B977" s="203"/>
      <c r="C977" s="203"/>
      <c r="D977" s="204"/>
    </row>
    <row r="978" spans="1:4" ht="11.25">
      <c r="A978" s="202"/>
      <c r="B978" s="203"/>
      <c r="C978" s="203"/>
      <c r="D978" s="204"/>
    </row>
    <row r="979" spans="1:4" ht="11.25">
      <c r="A979" s="202"/>
      <c r="B979" s="203"/>
      <c r="C979" s="203"/>
      <c r="D979" s="204"/>
    </row>
    <row r="980" spans="1:4" ht="11.25">
      <c r="A980" s="202"/>
      <c r="B980" s="203"/>
      <c r="C980" s="203"/>
      <c r="D980" s="204"/>
    </row>
    <row r="981" spans="1:4" ht="11.25">
      <c r="A981" s="202"/>
      <c r="B981" s="203"/>
      <c r="C981" s="203"/>
      <c r="D981" s="204"/>
    </row>
    <row r="982" spans="1:4" ht="11.25">
      <c r="A982" s="202"/>
      <c r="B982" s="203"/>
      <c r="C982" s="203"/>
      <c r="D982" s="204"/>
    </row>
    <row r="983" spans="1:4" ht="11.25">
      <c r="A983" s="202"/>
      <c r="B983" s="203"/>
      <c r="C983" s="203"/>
      <c r="D983" s="204"/>
    </row>
    <row r="984" spans="1:4" ht="11.25">
      <c r="A984" s="202"/>
      <c r="B984" s="203"/>
      <c r="C984" s="203"/>
      <c r="D984" s="204"/>
    </row>
    <row r="985" spans="1:4" ht="11.25">
      <c r="A985" s="202"/>
      <c r="B985" s="203"/>
      <c r="C985" s="203"/>
      <c r="D985" s="204"/>
    </row>
    <row r="986" spans="1:4" ht="11.25">
      <c r="A986" s="202"/>
      <c r="B986" s="203"/>
      <c r="C986" s="203"/>
      <c r="D986" s="204"/>
    </row>
    <row r="987" spans="1:4" ht="11.25">
      <c r="A987" s="202"/>
      <c r="B987" s="203"/>
      <c r="C987" s="203"/>
      <c r="D987" s="204"/>
    </row>
    <row r="988" spans="1:4" ht="11.25">
      <c r="A988" s="202"/>
      <c r="B988" s="203"/>
      <c r="C988" s="203"/>
      <c r="D988" s="204"/>
    </row>
    <row r="989" spans="1:4" ht="11.25">
      <c r="A989" s="202"/>
      <c r="B989" s="203"/>
      <c r="C989" s="203"/>
      <c r="D989" s="204"/>
    </row>
    <row r="990" spans="1:4" ht="11.25">
      <c r="A990" s="202"/>
      <c r="B990" s="203"/>
      <c r="C990" s="203"/>
      <c r="D990" s="204"/>
    </row>
    <row r="991" spans="1:4" ht="11.25">
      <c r="A991" s="202"/>
      <c r="B991" s="203"/>
      <c r="C991" s="203"/>
      <c r="D991" s="204"/>
    </row>
    <row r="992" spans="1:4" ht="11.25">
      <c r="A992" s="202"/>
      <c r="B992" s="203"/>
      <c r="C992" s="203"/>
      <c r="D992" s="204"/>
    </row>
    <row r="993" spans="1:4" ht="11.25">
      <c r="A993" s="202"/>
      <c r="B993" s="203"/>
      <c r="C993" s="203"/>
      <c r="D993" s="204"/>
    </row>
    <row r="994" spans="1:4" ht="11.25">
      <c r="A994" s="202"/>
      <c r="B994" s="203"/>
      <c r="C994" s="203"/>
      <c r="D994" s="204"/>
    </row>
    <row r="995" spans="1:4" ht="11.25">
      <c r="A995" s="202"/>
      <c r="B995" s="203"/>
      <c r="C995" s="203"/>
      <c r="D995" s="204"/>
    </row>
    <row r="996" spans="1:4" ht="11.25">
      <c r="A996" s="202"/>
      <c r="B996" s="203"/>
      <c r="C996" s="203"/>
      <c r="D996" s="204"/>
    </row>
    <row r="997" spans="1:4" ht="11.25">
      <c r="A997" s="202"/>
      <c r="B997" s="203"/>
      <c r="C997" s="203"/>
      <c r="D997" s="204"/>
    </row>
    <row r="998" spans="1:4" ht="11.25">
      <c r="A998" s="202"/>
      <c r="B998" s="204"/>
      <c r="C998" s="204"/>
      <c r="D998" s="204"/>
    </row>
    <row r="999" spans="1:4" ht="11.25">
      <c r="A999" s="202"/>
      <c r="B999" s="204"/>
      <c r="C999" s="204"/>
      <c r="D999" s="204"/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205">
    <tabColor indexed="47"/>
  </sheetPr>
  <dimension ref="A1:E1117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208" customWidth="1"/>
  </cols>
  <sheetData>
    <row r="1" spans="1:3" ht="11.25">
      <c r="A1" s="208" t="s">
        <v>2363</v>
      </c>
      <c r="B1" s="208" t="s">
        <v>2362</v>
      </c>
      <c r="C1" s="208" t="s">
        <v>2364</v>
      </c>
    </row>
    <row r="2" spans="1:5" ht="11.25">
      <c r="A2" s="208" t="s">
        <v>194</v>
      </c>
      <c r="B2" s="208" t="s">
        <v>1118</v>
      </c>
      <c r="C2" s="208" t="s">
        <v>1117</v>
      </c>
      <c r="D2" s="208" t="s">
        <v>194</v>
      </c>
      <c r="E2" s="208" t="s">
        <v>2365</v>
      </c>
    </row>
    <row r="3" spans="1:5" ht="11.25">
      <c r="A3" s="208" t="s">
        <v>194</v>
      </c>
      <c r="B3" s="208" t="s">
        <v>194</v>
      </c>
      <c r="C3" s="208" t="s">
        <v>1117</v>
      </c>
      <c r="D3" s="208" t="s">
        <v>988</v>
      </c>
      <c r="E3" s="208" t="s">
        <v>2366</v>
      </c>
    </row>
    <row r="4" spans="1:5" ht="11.25">
      <c r="A4" s="208" t="s">
        <v>194</v>
      </c>
      <c r="B4" s="208" t="s">
        <v>372</v>
      </c>
      <c r="C4" s="208" t="s">
        <v>1119</v>
      </c>
      <c r="D4" s="208" t="s">
        <v>235</v>
      </c>
      <c r="E4" s="208" t="s">
        <v>2367</v>
      </c>
    </row>
    <row r="5" spans="1:5" ht="11.25">
      <c r="A5" s="208" t="s">
        <v>194</v>
      </c>
      <c r="B5" s="208" t="s">
        <v>153</v>
      </c>
      <c r="C5" s="208" t="s">
        <v>1120</v>
      </c>
      <c r="D5" s="208" t="s">
        <v>230</v>
      </c>
      <c r="E5" s="208" t="s">
        <v>2368</v>
      </c>
    </row>
    <row r="6" spans="1:5" ht="11.25">
      <c r="A6" s="208" t="s">
        <v>194</v>
      </c>
      <c r="B6" s="208" t="s">
        <v>789</v>
      </c>
      <c r="C6" s="208" t="s">
        <v>1121</v>
      </c>
      <c r="D6" s="208" t="s">
        <v>198</v>
      </c>
      <c r="E6" s="208" t="s">
        <v>2369</v>
      </c>
    </row>
    <row r="7" spans="1:5" ht="11.25">
      <c r="A7" s="208" t="s">
        <v>194</v>
      </c>
      <c r="B7" s="208" t="s">
        <v>1122</v>
      </c>
      <c r="C7" s="208" t="s">
        <v>1123</v>
      </c>
      <c r="D7" s="208" t="s">
        <v>274</v>
      </c>
      <c r="E7" s="208" t="s">
        <v>2370</v>
      </c>
    </row>
    <row r="8" spans="1:5" ht="11.25">
      <c r="A8" s="208" t="s">
        <v>194</v>
      </c>
      <c r="B8" s="208" t="s">
        <v>618</v>
      </c>
      <c r="C8" s="208" t="s">
        <v>1124</v>
      </c>
      <c r="D8" s="208" t="s">
        <v>369</v>
      </c>
      <c r="E8" s="208" t="s">
        <v>2371</v>
      </c>
    </row>
    <row r="9" spans="1:5" ht="11.25">
      <c r="A9" s="208" t="s">
        <v>194</v>
      </c>
      <c r="B9" s="208" t="s">
        <v>142</v>
      </c>
      <c r="C9" s="208" t="s">
        <v>1125</v>
      </c>
      <c r="D9" s="208" t="s">
        <v>631</v>
      </c>
      <c r="E9" s="208" t="s">
        <v>2372</v>
      </c>
    </row>
    <row r="10" spans="1:5" ht="11.25">
      <c r="A10" s="208" t="s">
        <v>194</v>
      </c>
      <c r="B10" s="208" t="s">
        <v>430</v>
      </c>
      <c r="C10" s="208" t="s">
        <v>1126</v>
      </c>
      <c r="D10" s="208" t="s">
        <v>686</v>
      </c>
      <c r="E10" s="208" t="s">
        <v>2373</v>
      </c>
    </row>
    <row r="11" spans="1:5" ht="11.25">
      <c r="A11" s="208" t="s">
        <v>194</v>
      </c>
      <c r="B11" s="208" t="s">
        <v>288</v>
      </c>
      <c r="C11" s="208" t="s">
        <v>1127</v>
      </c>
      <c r="D11" s="208" t="s">
        <v>993</v>
      </c>
      <c r="E11" s="208" t="s">
        <v>2374</v>
      </c>
    </row>
    <row r="12" spans="1:5" ht="11.25">
      <c r="A12" s="208" t="s">
        <v>194</v>
      </c>
      <c r="B12" s="208" t="s">
        <v>842</v>
      </c>
      <c r="C12" s="208" t="s">
        <v>1128</v>
      </c>
      <c r="D12" s="208" t="s">
        <v>156</v>
      </c>
      <c r="E12" s="208" t="s">
        <v>2375</v>
      </c>
    </row>
    <row r="13" spans="1:5" ht="11.25">
      <c r="A13" s="208" t="s">
        <v>194</v>
      </c>
      <c r="B13" s="208" t="s">
        <v>1026</v>
      </c>
      <c r="C13" s="208" t="s">
        <v>1129</v>
      </c>
      <c r="D13" s="208" t="s">
        <v>939</v>
      </c>
      <c r="E13" s="208" t="s">
        <v>2376</v>
      </c>
    </row>
    <row r="14" spans="1:5" ht="11.25">
      <c r="A14" s="208" t="s">
        <v>194</v>
      </c>
      <c r="B14" s="208" t="s">
        <v>200</v>
      </c>
      <c r="C14" s="208" t="s">
        <v>1130</v>
      </c>
      <c r="D14" s="208" t="s">
        <v>451</v>
      </c>
      <c r="E14" s="208" t="s">
        <v>2377</v>
      </c>
    </row>
    <row r="15" spans="1:5" ht="11.25">
      <c r="A15" s="208" t="s">
        <v>194</v>
      </c>
      <c r="B15" s="208" t="s">
        <v>264</v>
      </c>
      <c r="C15" s="208" t="s">
        <v>1131</v>
      </c>
      <c r="D15" s="208" t="s">
        <v>496</v>
      </c>
      <c r="E15" s="208" t="s">
        <v>2378</v>
      </c>
    </row>
    <row r="16" spans="1:5" ht="11.25">
      <c r="A16" s="208" t="s">
        <v>194</v>
      </c>
      <c r="B16" s="208" t="s">
        <v>275</v>
      </c>
      <c r="C16" s="208" t="s">
        <v>1132</v>
      </c>
      <c r="D16" s="208" t="s">
        <v>867</v>
      </c>
      <c r="E16" s="208" t="s">
        <v>2379</v>
      </c>
    </row>
    <row r="17" spans="1:5" ht="11.25">
      <c r="A17" s="208" t="s">
        <v>194</v>
      </c>
      <c r="B17" s="208" t="s">
        <v>338</v>
      </c>
      <c r="C17" s="208" t="s">
        <v>1133</v>
      </c>
      <c r="D17" s="208" t="s">
        <v>907</v>
      </c>
      <c r="E17" s="208" t="s">
        <v>2380</v>
      </c>
    </row>
    <row r="18" spans="1:5" ht="11.25">
      <c r="A18" s="208" t="s">
        <v>194</v>
      </c>
      <c r="B18" s="208" t="s">
        <v>367</v>
      </c>
      <c r="C18" s="208" t="s">
        <v>1134</v>
      </c>
      <c r="D18" s="208" t="s">
        <v>1578</v>
      </c>
      <c r="E18" s="208" t="s">
        <v>2381</v>
      </c>
    </row>
    <row r="19" spans="1:5" ht="11.25">
      <c r="A19" s="208" t="s">
        <v>194</v>
      </c>
      <c r="B19" s="208" t="s">
        <v>377</v>
      </c>
      <c r="C19" s="208" t="s">
        <v>1135</v>
      </c>
      <c r="D19" s="208" t="s">
        <v>1580</v>
      </c>
      <c r="E19" s="208" t="s">
        <v>2382</v>
      </c>
    </row>
    <row r="20" spans="1:5" ht="11.25">
      <c r="A20" s="208" t="s">
        <v>194</v>
      </c>
      <c r="B20" s="208" t="s">
        <v>681</v>
      </c>
      <c r="C20" s="208" t="s">
        <v>1136</v>
      </c>
      <c r="D20" s="208" t="s">
        <v>752</v>
      </c>
      <c r="E20" s="208" t="s">
        <v>2383</v>
      </c>
    </row>
    <row r="21" spans="1:5" ht="11.25">
      <c r="A21" s="208" t="s">
        <v>194</v>
      </c>
      <c r="B21" s="208" t="s">
        <v>594</v>
      </c>
      <c r="C21" s="208" t="s">
        <v>1137</v>
      </c>
      <c r="D21" s="208" t="s">
        <v>802</v>
      </c>
      <c r="E21" s="208" t="s">
        <v>2384</v>
      </c>
    </row>
    <row r="22" spans="1:5" ht="11.25">
      <c r="A22" s="208" t="s">
        <v>194</v>
      </c>
      <c r="B22" s="208" t="s">
        <v>1138</v>
      </c>
      <c r="C22" s="208" t="s">
        <v>1139</v>
      </c>
      <c r="D22" s="208" t="s">
        <v>569</v>
      </c>
      <c r="E22" s="208" t="s">
        <v>2385</v>
      </c>
    </row>
    <row r="23" spans="1:5" ht="11.25">
      <c r="A23" s="208" t="s">
        <v>194</v>
      </c>
      <c r="B23" s="208" t="s">
        <v>630</v>
      </c>
      <c r="C23" s="208" t="s">
        <v>1140</v>
      </c>
      <c r="D23" s="208" t="s">
        <v>653</v>
      </c>
      <c r="E23" s="208" t="s">
        <v>2386</v>
      </c>
    </row>
    <row r="24" spans="1:5" ht="11.25">
      <c r="A24" s="208" t="s">
        <v>194</v>
      </c>
      <c r="B24" s="208" t="s">
        <v>641</v>
      </c>
      <c r="C24" s="208" t="s">
        <v>1141</v>
      </c>
      <c r="D24" s="208" t="s">
        <v>812</v>
      </c>
      <c r="E24" s="208" t="s">
        <v>2387</v>
      </c>
    </row>
    <row r="25" spans="1:5" ht="11.25">
      <c r="A25" s="208" t="s">
        <v>194</v>
      </c>
      <c r="B25" s="208" t="s">
        <v>676</v>
      </c>
      <c r="C25" s="208" t="s">
        <v>1142</v>
      </c>
      <c r="D25" s="208" t="s">
        <v>857</v>
      </c>
      <c r="E25" s="208" t="s">
        <v>2388</v>
      </c>
    </row>
    <row r="26" spans="1:5" ht="11.25">
      <c r="A26" s="208" t="s">
        <v>194</v>
      </c>
      <c r="B26" s="208" t="s">
        <v>693</v>
      </c>
      <c r="C26" s="208" t="s">
        <v>1143</v>
      </c>
      <c r="D26" s="208" t="s">
        <v>414</v>
      </c>
      <c r="E26" s="208" t="s">
        <v>2389</v>
      </c>
    </row>
    <row r="27" spans="1:5" ht="11.25">
      <c r="A27" s="208" t="s">
        <v>194</v>
      </c>
      <c r="B27" s="208" t="s">
        <v>977</v>
      </c>
      <c r="C27" s="208" t="s">
        <v>1144</v>
      </c>
      <c r="D27" s="208" t="s">
        <v>314</v>
      </c>
      <c r="E27" s="208" t="s">
        <v>2390</v>
      </c>
    </row>
    <row r="28" spans="1:5" ht="11.25">
      <c r="A28" s="208" t="s">
        <v>988</v>
      </c>
      <c r="B28" s="208" t="s">
        <v>999</v>
      </c>
      <c r="C28" s="208" t="s">
        <v>1146</v>
      </c>
      <c r="D28" s="208" t="s">
        <v>391</v>
      </c>
      <c r="E28" s="208" t="s">
        <v>2391</v>
      </c>
    </row>
    <row r="29" spans="1:5" ht="11.25">
      <c r="A29" s="208" t="s">
        <v>988</v>
      </c>
      <c r="B29" s="208" t="s">
        <v>1147</v>
      </c>
      <c r="C29" s="208" t="s">
        <v>1145</v>
      </c>
      <c r="D29" s="208" t="s">
        <v>144</v>
      </c>
      <c r="E29" s="208" t="s">
        <v>2392</v>
      </c>
    </row>
    <row r="30" spans="1:5" ht="11.25">
      <c r="A30" s="208" t="s">
        <v>988</v>
      </c>
      <c r="B30" s="208" t="s">
        <v>988</v>
      </c>
      <c r="C30" s="208" t="s">
        <v>1145</v>
      </c>
      <c r="D30" s="208" t="s">
        <v>415</v>
      </c>
      <c r="E30" s="208" t="s">
        <v>2393</v>
      </c>
    </row>
    <row r="31" spans="1:5" ht="11.25">
      <c r="A31" s="208" t="s">
        <v>988</v>
      </c>
      <c r="B31" s="208" t="s">
        <v>159</v>
      </c>
      <c r="C31" s="208" t="s">
        <v>1148</v>
      </c>
      <c r="D31" s="208" t="s">
        <v>433</v>
      </c>
      <c r="E31" s="208" t="s">
        <v>2394</v>
      </c>
    </row>
    <row r="32" spans="1:5" ht="11.25">
      <c r="A32" s="208" t="s">
        <v>988</v>
      </c>
      <c r="B32" s="208" t="s">
        <v>942</v>
      </c>
      <c r="C32" s="208" t="s">
        <v>1149</v>
      </c>
      <c r="D32" s="208" t="s">
        <v>402</v>
      </c>
      <c r="E32" s="208" t="s">
        <v>2395</v>
      </c>
    </row>
    <row r="33" spans="1:5" ht="11.25">
      <c r="A33" s="208" t="s">
        <v>988</v>
      </c>
      <c r="B33" s="208" t="s">
        <v>504</v>
      </c>
      <c r="C33" s="208" t="s">
        <v>1150</v>
      </c>
      <c r="D33" s="208" t="s">
        <v>915</v>
      </c>
      <c r="E33" s="208" t="s">
        <v>2396</v>
      </c>
    </row>
    <row r="34" spans="1:5" ht="11.25">
      <c r="A34" s="208" t="s">
        <v>988</v>
      </c>
      <c r="B34" s="208" t="s">
        <v>449</v>
      </c>
      <c r="C34" s="208" t="s">
        <v>1151</v>
      </c>
      <c r="D34" s="208" t="s">
        <v>111</v>
      </c>
      <c r="E34" s="208" t="s">
        <v>2397</v>
      </c>
    </row>
    <row r="35" spans="1:5" ht="11.25">
      <c r="A35" s="208" t="s">
        <v>988</v>
      </c>
      <c r="B35" s="208" t="s">
        <v>458</v>
      </c>
      <c r="C35" s="208" t="s">
        <v>1152</v>
      </c>
      <c r="D35" s="208" t="s">
        <v>211</v>
      </c>
      <c r="E35" s="208" t="s">
        <v>2398</v>
      </c>
    </row>
    <row r="36" spans="1:5" ht="11.25">
      <c r="A36" s="208" t="s">
        <v>988</v>
      </c>
      <c r="B36" s="208" t="s">
        <v>494</v>
      </c>
      <c r="C36" s="208" t="s">
        <v>1153</v>
      </c>
      <c r="D36" s="208" t="s">
        <v>293</v>
      </c>
      <c r="E36" s="208" t="s">
        <v>2399</v>
      </c>
    </row>
    <row r="37" spans="1:5" ht="11.25">
      <c r="A37" s="208" t="s">
        <v>988</v>
      </c>
      <c r="B37" s="208" t="s">
        <v>513</v>
      </c>
      <c r="C37" s="208" t="s">
        <v>1154</v>
      </c>
      <c r="D37" s="208" t="s">
        <v>479</v>
      </c>
      <c r="E37" s="208" t="s">
        <v>2400</v>
      </c>
    </row>
    <row r="38" spans="1:5" ht="11.25">
      <c r="A38" s="208" t="s">
        <v>988</v>
      </c>
      <c r="B38" s="208" t="s">
        <v>1155</v>
      </c>
      <c r="C38" s="208" t="s">
        <v>1156</v>
      </c>
      <c r="D38" s="208" t="s">
        <v>538</v>
      </c>
      <c r="E38" s="208" t="s">
        <v>2401</v>
      </c>
    </row>
    <row r="39" spans="1:5" ht="11.25">
      <c r="A39" s="208" t="s">
        <v>988</v>
      </c>
      <c r="B39" s="208" t="s">
        <v>551</v>
      </c>
      <c r="C39" s="208" t="s">
        <v>1157</v>
      </c>
      <c r="D39" s="208" t="s">
        <v>893</v>
      </c>
      <c r="E39" s="208" t="s">
        <v>2402</v>
      </c>
    </row>
    <row r="40" spans="1:5" ht="11.25">
      <c r="A40" s="208" t="s">
        <v>988</v>
      </c>
      <c r="B40" s="208" t="s">
        <v>863</v>
      </c>
      <c r="C40" s="208" t="s">
        <v>1158</v>
      </c>
      <c r="D40" s="208" t="s">
        <v>844</v>
      </c>
      <c r="E40" s="208" t="s">
        <v>2403</v>
      </c>
    </row>
    <row r="41" spans="1:5" ht="11.25">
      <c r="A41" s="208" t="s">
        <v>988</v>
      </c>
      <c r="B41" s="208" t="s">
        <v>873</v>
      </c>
      <c r="C41" s="208" t="s">
        <v>1159</v>
      </c>
      <c r="D41" s="208" t="s">
        <v>887</v>
      </c>
      <c r="E41" s="208" t="s">
        <v>2404</v>
      </c>
    </row>
    <row r="42" spans="1:5" ht="11.25">
      <c r="A42" s="208" t="s">
        <v>988</v>
      </c>
      <c r="B42" s="208" t="s">
        <v>903</v>
      </c>
      <c r="C42" s="208" t="s">
        <v>1160</v>
      </c>
      <c r="D42" s="208" t="s">
        <v>717</v>
      </c>
      <c r="E42" s="208" t="s">
        <v>2405</v>
      </c>
    </row>
    <row r="43" spans="1:5" ht="11.25">
      <c r="A43" s="208" t="s">
        <v>988</v>
      </c>
      <c r="B43" s="208" t="s">
        <v>699</v>
      </c>
      <c r="C43" s="208" t="s">
        <v>1161</v>
      </c>
      <c r="D43" s="208" t="s">
        <v>768</v>
      </c>
      <c r="E43" s="208" t="s">
        <v>2406</v>
      </c>
    </row>
    <row r="44" spans="1:5" ht="11.25">
      <c r="A44" s="208" t="s">
        <v>988</v>
      </c>
      <c r="B44" s="208" t="s">
        <v>736</v>
      </c>
      <c r="C44" s="208" t="s">
        <v>1162</v>
      </c>
      <c r="D44" s="208" t="s">
        <v>809</v>
      </c>
      <c r="E44" s="208" t="s">
        <v>2407</v>
      </c>
    </row>
    <row r="45" spans="1:5" ht="11.25">
      <c r="A45" s="208" t="s">
        <v>988</v>
      </c>
      <c r="B45" s="208" t="s">
        <v>746</v>
      </c>
      <c r="C45" s="208" t="s">
        <v>1163</v>
      </c>
      <c r="D45" s="208" t="s">
        <v>974</v>
      </c>
      <c r="E45" s="208" t="s">
        <v>2408</v>
      </c>
    </row>
    <row r="46" spans="1:5" ht="11.25">
      <c r="A46" s="208" t="s">
        <v>988</v>
      </c>
      <c r="B46" s="208" t="s">
        <v>782</v>
      </c>
      <c r="C46" s="208" t="s">
        <v>1164</v>
      </c>
      <c r="D46" s="208" t="s">
        <v>181</v>
      </c>
      <c r="E46" s="208" t="s">
        <v>2409</v>
      </c>
    </row>
    <row r="47" spans="1:3" ht="11.25">
      <c r="A47" s="208" t="s">
        <v>988</v>
      </c>
      <c r="B47" s="208" t="s">
        <v>795</v>
      </c>
      <c r="C47" s="208" t="s">
        <v>1165</v>
      </c>
    </row>
    <row r="48" spans="1:3" ht="11.25">
      <c r="A48" s="208" t="s">
        <v>988</v>
      </c>
      <c r="B48" s="208" t="s">
        <v>1166</v>
      </c>
      <c r="C48" s="208" t="s">
        <v>1167</v>
      </c>
    </row>
    <row r="49" spans="1:3" ht="11.25">
      <c r="A49" s="208" t="s">
        <v>988</v>
      </c>
      <c r="B49" s="208" t="s">
        <v>805</v>
      </c>
      <c r="C49" s="208" t="s">
        <v>1168</v>
      </c>
    </row>
    <row r="50" spans="1:3" ht="11.25">
      <c r="A50" s="208" t="s">
        <v>988</v>
      </c>
      <c r="B50" s="208" t="s">
        <v>565</v>
      </c>
      <c r="C50" s="208" t="s">
        <v>1169</v>
      </c>
    </row>
    <row r="51" spans="1:3" ht="11.25">
      <c r="A51" s="208" t="s">
        <v>988</v>
      </c>
      <c r="B51" s="208" t="s">
        <v>602</v>
      </c>
      <c r="C51" s="208" t="s">
        <v>1170</v>
      </c>
    </row>
    <row r="52" spans="1:3" ht="11.25">
      <c r="A52" s="208" t="s">
        <v>988</v>
      </c>
      <c r="B52" s="208" t="s">
        <v>612</v>
      </c>
      <c r="C52" s="208" t="s">
        <v>1171</v>
      </c>
    </row>
    <row r="53" spans="1:3" ht="11.25">
      <c r="A53" s="208" t="s">
        <v>988</v>
      </c>
      <c r="B53" s="208" t="s">
        <v>178</v>
      </c>
      <c r="C53" s="208" t="s">
        <v>1172</v>
      </c>
    </row>
    <row r="54" spans="1:3" ht="11.25">
      <c r="A54" s="208" t="s">
        <v>988</v>
      </c>
      <c r="B54" s="208" t="s">
        <v>621</v>
      </c>
      <c r="C54" s="208" t="s">
        <v>1173</v>
      </c>
    </row>
    <row r="55" spans="1:3" ht="11.25">
      <c r="A55" s="208" t="s">
        <v>988</v>
      </c>
      <c r="B55" s="208" t="s">
        <v>624</v>
      </c>
      <c r="C55" s="208" t="s">
        <v>1174</v>
      </c>
    </row>
    <row r="56" spans="1:3" ht="11.25">
      <c r="A56" s="208" t="s">
        <v>988</v>
      </c>
      <c r="B56" s="208" t="s">
        <v>818</v>
      </c>
      <c r="C56" s="208" t="s">
        <v>1175</v>
      </c>
    </row>
    <row r="57" spans="1:3" ht="11.25">
      <c r="A57" s="208" t="s">
        <v>988</v>
      </c>
      <c r="B57" s="208" t="s">
        <v>827</v>
      </c>
      <c r="C57" s="208" t="s">
        <v>1176</v>
      </c>
    </row>
    <row r="58" spans="1:3" ht="11.25">
      <c r="A58" s="208" t="s">
        <v>988</v>
      </c>
      <c r="B58" s="208" t="s">
        <v>349</v>
      </c>
      <c r="C58" s="208" t="s">
        <v>1177</v>
      </c>
    </row>
    <row r="59" spans="1:3" ht="11.25">
      <c r="A59" s="208" t="s">
        <v>988</v>
      </c>
      <c r="B59" s="208" t="s">
        <v>174</v>
      </c>
      <c r="C59" s="208" t="s">
        <v>1178</v>
      </c>
    </row>
    <row r="60" spans="1:3" ht="11.25">
      <c r="A60" s="208" t="s">
        <v>235</v>
      </c>
      <c r="B60" s="208" t="s">
        <v>1180</v>
      </c>
      <c r="C60" s="208" t="s">
        <v>1179</v>
      </c>
    </row>
    <row r="61" spans="1:3" ht="11.25">
      <c r="A61" s="208" t="s">
        <v>235</v>
      </c>
      <c r="B61" s="208" t="s">
        <v>235</v>
      </c>
      <c r="C61" s="208" t="s">
        <v>1179</v>
      </c>
    </row>
    <row r="62" spans="1:3" ht="11.25">
      <c r="A62" s="208" t="s">
        <v>235</v>
      </c>
      <c r="B62" s="208" t="s">
        <v>246</v>
      </c>
      <c r="C62" s="208" t="s">
        <v>1181</v>
      </c>
    </row>
    <row r="63" spans="1:3" ht="11.25">
      <c r="A63" s="208" t="s">
        <v>235</v>
      </c>
      <c r="B63" s="208" t="s">
        <v>1182</v>
      </c>
      <c r="C63" s="208" t="s">
        <v>1183</v>
      </c>
    </row>
    <row r="64" spans="1:3" ht="11.25">
      <c r="A64" s="208" t="s">
        <v>235</v>
      </c>
      <c r="B64" s="208" t="s">
        <v>256</v>
      </c>
      <c r="C64" s="208" t="s">
        <v>1184</v>
      </c>
    </row>
    <row r="65" spans="1:3" ht="11.25">
      <c r="A65" s="208" t="s">
        <v>235</v>
      </c>
      <c r="B65" s="208" t="s">
        <v>319</v>
      </c>
      <c r="C65" s="208" t="s">
        <v>1185</v>
      </c>
    </row>
    <row r="66" spans="1:3" ht="11.25">
      <c r="A66" s="208" t="s">
        <v>235</v>
      </c>
      <c r="B66" s="208" t="s">
        <v>330</v>
      </c>
      <c r="C66" s="208" t="s">
        <v>1186</v>
      </c>
    </row>
    <row r="67" spans="1:3" ht="11.25">
      <c r="A67" s="208" t="s">
        <v>235</v>
      </c>
      <c r="B67" s="208" t="s">
        <v>101</v>
      </c>
      <c r="C67" s="208" t="s">
        <v>1187</v>
      </c>
    </row>
    <row r="68" spans="1:3" ht="11.25">
      <c r="A68" s="208" t="s">
        <v>235</v>
      </c>
      <c r="B68" s="208" t="s">
        <v>125</v>
      </c>
      <c r="C68" s="208" t="s">
        <v>1188</v>
      </c>
    </row>
    <row r="69" spans="1:3" ht="11.25">
      <c r="A69" s="208" t="s">
        <v>235</v>
      </c>
      <c r="B69" s="208" t="s">
        <v>136</v>
      </c>
      <c r="C69" s="208" t="s">
        <v>1189</v>
      </c>
    </row>
    <row r="70" spans="1:3" ht="11.25">
      <c r="A70" s="208" t="s">
        <v>235</v>
      </c>
      <c r="B70" s="208" t="s">
        <v>148</v>
      </c>
      <c r="C70" s="208" t="s">
        <v>1190</v>
      </c>
    </row>
    <row r="71" spans="1:3" ht="11.25">
      <c r="A71" s="208" t="s">
        <v>235</v>
      </c>
      <c r="B71" s="208" t="s">
        <v>82</v>
      </c>
      <c r="C71" s="208" t="s">
        <v>1191</v>
      </c>
    </row>
    <row r="72" spans="1:3" ht="11.25">
      <c r="A72" s="208" t="s">
        <v>235</v>
      </c>
      <c r="B72" s="208" t="s">
        <v>93</v>
      </c>
      <c r="C72" s="208" t="s">
        <v>1192</v>
      </c>
    </row>
    <row r="73" spans="1:3" ht="11.25">
      <c r="A73" s="208" t="s">
        <v>235</v>
      </c>
      <c r="B73" s="208" t="s">
        <v>1193</v>
      </c>
      <c r="C73" s="208" t="s">
        <v>1194</v>
      </c>
    </row>
    <row r="74" spans="1:3" ht="11.25">
      <c r="A74" s="208" t="s">
        <v>235</v>
      </c>
      <c r="B74" s="208" t="s">
        <v>109</v>
      </c>
      <c r="C74" s="208" t="s">
        <v>1195</v>
      </c>
    </row>
    <row r="75" spans="1:3" ht="11.25">
      <c r="A75" s="208" t="s">
        <v>235</v>
      </c>
      <c r="B75" s="208" t="s">
        <v>424</v>
      </c>
      <c r="C75" s="208" t="s">
        <v>1196</v>
      </c>
    </row>
    <row r="76" spans="1:3" ht="11.25">
      <c r="A76" s="208" t="s">
        <v>235</v>
      </c>
      <c r="B76" s="208" t="s">
        <v>436</v>
      </c>
      <c r="C76" s="208" t="s">
        <v>1197</v>
      </c>
    </row>
    <row r="77" spans="1:3" ht="11.25">
      <c r="A77" s="208" t="s">
        <v>235</v>
      </c>
      <c r="B77" s="208" t="s">
        <v>398</v>
      </c>
      <c r="C77" s="208" t="s">
        <v>1198</v>
      </c>
    </row>
    <row r="78" spans="1:3" ht="11.25">
      <c r="A78" s="208" t="s">
        <v>235</v>
      </c>
      <c r="B78" s="208" t="s">
        <v>404</v>
      </c>
      <c r="C78" s="208" t="s">
        <v>1199</v>
      </c>
    </row>
    <row r="79" spans="1:3" ht="11.25">
      <c r="A79" s="208" t="s">
        <v>235</v>
      </c>
      <c r="B79" s="208" t="s">
        <v>443</v>
      </c>
      <c r="C79" s="208" t="s">
        <v>1200</v>
      </c>
    </row>
    <row r="80" spans="1:3" ht="11.25">
      <c r="A80" s="208" t="s">
        <v>235</v>
      </c>
      <c r="B80" s="208" t="s">
        <v>917</v>
      </c>
      <c r="C80" s="208" t="s">
        <v>1201</v>
      </c>
    </row>
    <row r="81" spans="1:3" ht="11.25">
      <c r="A81" s="208" t="s">
        <v>235</v>
      </c>
      <c r="B81" s="208" t="s">
        <v>952</v>
      </c>
      <c r="C81" s="208" t="s">
        <v>1202</v>
      </c>
    </row>
    <row r="82" spans="1:3" ht="11.25">
      <c r="A82" s="208" t="s">
        <v>235</v>
      </c>
      <c r="B82" s="208" t="s">
        <v>115</v>
      </c>
      <c r="C82" s="208" t="s">
        <v>1203</v>
      </c>
    </row>
    <row r="83" spans="1:3" ht="11.25">
      <c r="A83" s="208" t="s">
        <v>235</v>
      </c>
      <c r="B83" s="208" t="s">
        <v>208</v>
      </c>
      <c r="C83" s="208" t="s">
        <v>1204</v>
      </c>
    </row>
    <row r="84" spans="1:3" ht="11.25">
      <c r="A84" s="208" t="s">
        <v>235</v>
      </c>
      <c r="B84" s="208" t="s">
        <v>219</v>
      </c>
      <c r="C84" s="208" t="s">
        <v>1205</v>
      </c>
    </row>
    <row r="85" spans="1:3" ht="11.25">
      <c r="A85" s="208" t="s">
        <v>230</v>
      </c>
      <c r="B85" s="208" t="s">
        <v>294</v>
      </c>
      <c r="C85" s="208" t="s">
        <v>1207</v>
      </c>
    </row>
    <row r="86" spans="1:3" ht="11.25">
      <c r="A86" s="208" t="s">
        <v>230</v>
      </c>
      <c r="B86" s="208" t="s">
        <v>305</v>
      </c>
      <c r="C86" s="208" t="s">
        <v>1208</v>
      </c>
    </row>
    <row r="87" spans="1:3" ht="11.25">
      <c r="A87" s="208" t="s">
        <v>230</v>
      </c>
      <c r="B87" s="208" t="s">
        <v>476</v>
      </c>
      <c r="C87" s="208" t="s">
        <v>1209</v>
      </c>
    </row>
    <row r="88" spans="1:3" ht="11.25">
      <c r="A88" s="208" t="s">
        <v>230</v>
      </c>
      <c r="B88" s="208" t="s">
        <v>1210</v>
      </c>
      <c r="C88" s="208" t="s">
        <v>1206</v>
      </c>
    </row>
    <row r="89" spans="1:3" ht="11.25">
      <c r="A89" s="208" t="s">
        <v>230</v>
      </c>
      <c r="B89" s="208" t="s">
        <v>230</v>
      </c>
      <c r="C89" s="208" t="s">
        <v>1206</v>
      </c>
    </row>
    <row r="90" spans="1:3" ht="11.25">
      <c r="A90" s="208" t="s">
        <v>230</v>
      </c>
      <c r="B90" s="208" t="s">
        <v>487</v>
      </c>
      <c r="C90" s="208" t="s">
        <v>1211</v>
      </c>
    </row>
    <row r="91" spans="1:3" ht="11.25">
      <c r="A91" s="208" t="s">
        <v>230</v>
      </c>
      <c r="B91" s="208" t="s">
        <v>525</v>
      </c>
      <c r="C91" s="208" t="s">
        <v>1212</v>
      </c>
    </row>
    <row r="92" spans="1:3" ht="11.25">
      <c r="A92" s="208" t="s">
        <v>230</v>
      </c>
      <c r="B92" s="208" t="s">
        <v>536</v>
      </c>
      <c r="C92" s="208" t="s">
        <v>1213</v>
      </c>
    </row>
    <row r="93" spans="1:3" ht="11.25">
      <c r="A93" s="208" t="s">
        <v>230</v>
      </c>
      <c r="B93" s="208" t="s">
        <v>574</v>
      </c>
      <c r="C93" s="208" t="s">
        <v>1214</v>
      </c>
    </row>
    <row r="94" spans="1:3" ht="11.25">
      <c r="A94" s="208" t="s">
        <v>230</v>
      </c>
      <c r="B94" s="208" t="s">
        <v>585</v>
      </c>
      <c r="C94" s="208" t="s">
        <v>1215</v>
      </c>
    </row>
    <row r="95" spans="1:3" ht="11.25">
      <c r="A95" s="208" t="s">
        <v>230</v>
      </c>
      <c r="B95" s="208" t="s">
        <v>899</v>
      </c>
      <c r="C95" s="208" t="s">
        <v>1216</v>
      </c>
    </row>
    <row r="96" spans="1:3" ht="11.25">
      <c r="A96" s="208" t="s">
        <v>230</v>
      </c>
      <c r="B96" s="208" t="s">
        <v>836</v>
      </c>
      <c r="C96" s="208" t="s">
        <v>1217</v>
      </c>
    </row>
    <row r="97" spans="1:3" ht="11.25">
      <c r="A97" s="208" t="s">
        <v>230</v>
      </c>
      <c r="B97" s="208" t="s">
        <v>881</v>
      </c>
      <c r="C97" s="208" t="s">
        <v>1218</v>
      </c>
    </row>
    <row r="98" spans="1:3" ht="11.25">
      <c r="A98" s="208" t="s">
        <v>230</v>
      </c>
      <c r="B98" s="208" t="s">
        <v>848</v>
      </c>
      <c r="C98" s="208" t="s">
        <v>1219</v>
      </c>
    </row>
    <row r="99" spans="1:3" ht="11.25">
      <c r="A99" s="208" t="s">
        <v>230</v>
      </c>
      <c r="B99" s="208" t="s">
        <v>1220</v>
      </c>
      <c r="C99" s="208" t="s">
        <v>1221</v>
      </c>
    </row>
    <row r="100" spans="1:3" ht="11.25">
      <c r="A100" s="208" t="s">
        <v>230</v>
      </c>
      <c r="B100" s="208" t="s">
        <v>1222</v>
      </c>
      <c r="C100" s="208" t="s">
        <v>1223</v>
      </c>
    </row>
    <row r="101" spans="1:3" ht="11.25">
      <c r="A101" s="208" t="s">
        <v>230</v>
      </c>
      <c r="B101" s="208" t="s">
        <v>938</v>
      </c>
      <c r="C101" s="208" t="s">
        <v>1224</v>
      </c>
    </row>
    <row r="102" spans="1:3" ht="11.25">
      <c r="A102" s="208" t="s">
        <v>230</v>
      </c>
      <c r="B102" s="208" t="s">
        <v>708</v>
      </c>
      <c r="C102" s="208" t="s">
        <v>1225</v>
      </c>
    </row>
    <row r="103" spans="1:3" ht="11.25">
      <c r="A103" s="208" t="s">
        <v>230</v>
      </c>
      <c r="B103" s="208" t="s">
        <v>718</v>
      </c>
      <c r="C103" s="208" t="s">
        <v>1226</v>
      </c>
    </row>
    <row r="104" spans="1:3" ht="11.25">
      <c r="A104" s="208" t="s">
        <v>230</v>
      </c>
      <c r="B104" s="208" t="s">
        <v>754</v>
      </c>
      <c r="C104" s="208" t="s">
        <v>1227</v>
      </c>
    </row>
    <row r="105" spans="1:3" ht="11.25">
      <c r="A105" s="208" t="s">
        <v>230</v>
      </c>
      <c r="B105" s="208" t="s">
        <v>764</v>
      </c>
      <c r="C105" s="208" t="s">
        <v>1228</v>
      </c>
    </row>
    <row r="106" spans="1:3" ht="11.25">
      <c r="A106" s="208" t="s">
        <v>230</v>
      </c>
      <c r="B106" s="208" t="s">
        <v>775</v>
      </c>
      <c r="C106" s="208" t="s">
        <v>1229</v>
      </c>
    </row>
    <row r="107" spans="1:3" ht="11.25">
      <c r="A107" s="208" t="s">
        <v>230</v>
      </c>
      <c r="B107" s="208" t="s">
        <v>960</v>
      </c>
      <c r="C107" s="208" t="s">
        <v>1230</v>
      </c>
    </row>
    <row r="108" spans="1:3" ht="11.25">
      <c r="A108" s="208" t="s">
        <v>230</v>
      </c>
      <c r="B108" s="208" t="s">
        <v>967</v>
      </c>
      <c r="C108" s="208" t="s">
        <v>1231</v>
      </c>
    </row>
    <row r="109" spans="1:3" ht="11.25">
      <c r="A109" s="208" t="s">
        <v>230</v>
      </c>
      <c r="B109" s="208" t="s">
        <v>1004</v>
      </c>
      <c r="C109" s="208" t="s">
        <v>1232</v>
      </c>
    </row>
    <row r="110" spans="1:3" ht="11.25">
      <c r="A110" s="208" t="s">
        <v>230</v>
      </c>
      <c r="B110" s="208" t="s">
        <v>1015</v>
      </c>
      <c r="C110" s="208" t="s">
        <v>1233</v>
      </c>
    </row>
    <row r="111" spans="1:3" ht="11.25">
      <c r="A111" s="208" t="s">
        <v>230</v>
      </c>
      <c r="B111" s="208" t="s">
        <v>178</v>
      </c>
      <c r="C111" s="208" t="s">
        <v>1234</v>
      </c>
    </row>
    <row r="112" spans="1:3" ht="11.25">
      <c r="A112" s="208" t="s">
        <v>230</v>
      </c>
      <c r="B112" s="208" t="s">
        <v>189</v>
      </c>
      <c r="C112" s="208" t="s">
        <v>1235</v>
      </c>
    </row>
    <row r="113" spans="1:3" ht="11.25">
      <c r="A113" s="208" t="s">
        <v>230</v>
      </c>
      <c r="B113" s="208" t="s">
        <v>195</v>
      </c>
      <c r="C113" s="208" t="s">
        <v>1236</v>
      </c>
    </row>
    <row r="114" spans="1:3" ht="11.25">
      <c r="A114" s="208" t="s">
        <v>230</v>
      </c>
      <c r="B114" s="208" t="s">
        <v>196</v>
      </c>
      <c r="C114" s="208" t="s">
        <v>1237</v>
      </c>
    </row>
    <row r="115" spans="1:3" ht="11.25">
      <c r="A115" s="208" t="s">
        <v>230</v>
      </c>
      <c r="B115" s="208" t="s">
        <v>197</v>
      </c>
      <c r="C115" s="208" t="s">
        <v>1238</v>
      </c>
    </row>
    <row r="116" spans="1:3" ht="11.25">
      <c r="A116" s="208" t="s">
        <v>198</v>
      </c>
      <c r="B116" s="208" t="s">
        <v>1240</v>
      </c>
      <c r="C116" s="208" t="s">
        <v>1239</v>
      </c>
    </row>
    <row r="117" spans="1:3" ht="11.25">
      <c r="A117" s="208" t="s">
        <v>198</v>
      </c>
      <c r="B117" s="208" t="s">
        <v>198</v>
      </c>
      <c r="C117" s="208" t="s">
        <v>1239</v>
      </c>
    </row>
    <row r="118" spans="1:3" ht="11.25">
      <c r="A118" s="208" t="s">
        <v>198</v>
      </c>
      <c r="B118" s="208" t="s">
        <v>199</v>
      </c>
      <c r="C118" s="208" t="s">
        <v>1241</v>
      </c>
    </row>
    <row r="119" spans="1:3" ht="11.25">
      <c r="A119" s="208" t="s">
        <v>198</v>
      </c>
      <c r="B119" s="208" t="s">
        <v>201</v>
      </c>
      <c r="C119" s="208" t="s">
        <v>1242</v>
      </c>
    </row>
    <row r="120" spans="1:3" ht="11.25">
      <c r="A120" s="208" t="s">
        <v>198</v>
      </c>
      <c r="B120" s="208" t="s">
        <v>202</v>
      </c>
      <c r="C120" s="208" t="s">
        <v>1243</v>
      </c>
    </row>
    <row r="121" spans="1:3" ht="11.25">
      <c r="A121" s="208" t="s">
        <v>198</v>
      </c>
      <c r="B121" s="208" t="s">
        <v>203</v>
      </c>
      <c r="C121" s="208" t="s">
        <v>1244</v>
      </c>
    </row>
    <row r="122" spans="1:3" ht="11.25">
      <c r="A122" s="208" t="s">
        <v>198</v>
      </c>
      <c r="B122" s="208" t="s">
        <v>257</v>
      </c>
      <c r="C122" s="208" t="s">
        <v>1245</v>
      </c>
    </row>
    <row r="123" spans="1:3" ht="11.25">
      <c r="A123" s="208" t="s">
        <v>198</v>
      </c>
      <c r="B123" s="208" t="s">
        <v>1246</v>
      </c>
      <c r="C123" s="208" t="s">
        <v>1247</v>
      </c>
    </row>
    <row r="124" spans="1:3" ht="11.25">
      <c r="A124" s="208" t="s">
        <v>198</v>
      </c>
      <c r="B124" s="208" t="s">
        <v>258</v>
      </c>
      <c r="C124" s="208" t="s">
        <v>1248</v>
      </c>
    </row>
    <row r="125" spans="1:3" ht="11.25">
      <c r="A125" s="208" t="s">
        <v>198</v>
      </c>
      <c r="B125" s="208" t="s">
        <v>259</v>
      </c>
      <c r="C125" s="208" t="s">
        <v>1249</v>
      </c>
    </row>
    <row r="126" spans="1:3" ht="11.25">
      <c r="A126" s="208" t="s">
        <v>198</v>
      </c>
      <c r="B126" s="208" t="s">
        <v>260</v>
      </c>
      <c r="C126" s="208" t="s">
        <v>1250</v>
      </c>
    </row>
    <row r="127" spans="1:3" ht="11.25">
      <c r="A127" s="208" t="s">
        <v>198</v>
      </c>
      <c r="B127" s="208" t="s">
        <v>261</v>
      </c>
      <c r="C127" s="208" t="s">
        <v>1251</v>
      </c>
    </row>
    <row r="128" spans="1:3" ht="11.25">
      <c r="A128" s="208" t="s">
        <v>198</v>
      </c>
      <c r="B128" s="208" t="s">
        <v>262</v>
      </c>
      <c r="C128" s="208" t="s">
        <v>1252</v>
      </c>
    </row>
    <row r="129" spans="1:3" ht="11.25">
      <c r="A129" s="208" t="s">
        <v>198</v>
      </c>
      <c r="B129" s="208" t="s">
        <v>263</v>
      </c>
      <c r="C129" s="208" t="s">
        <v>1253</v>
      </c>
    </row>
    <row r="130" spans="1:3" ht="11.25">
      <c r="A130" s="208" t="s">
        <v>198</v>
      </c>
      <c r="B130" s="208" t="s">
        <v>265</v>
      </c>
      <c r="C130" s="208" t="s">
        <v>1254</v>
      </c>
    </row>
    <row r="131" spans="1:3" ht="11.25">
      <c r="A131" s="208" t="s">
        <v>198</v>
      </c>
      <c r="B131" s="208" t="s">
        <v>266</v>
      </c>
      <c r="C131" s="208" t="s">
        <v>1255</v>
      </c>
    </row>
    <row r="132" spans="1:3" ht="11.25">
      <c r="A132" s="208" t="s">
        <v>198</v>
      </c>
      <c r="B132" s="208" t="s">
        <v>267</v>
      </c>
      <c r="C132" s="208" t="s">
        <v>1256</v>
      </c>
    </row>
    <row r="133" spans="1:3" ht="11.25">
      <c r="A133" s="208" t="s">
        <v>198</v>
      </c>
      <c r="B133" s="208" t="s">
        <v>268</v>
      </c>
      <c r="C133" s="208" t="s">
        <v>1257</v>
      </c>
    </row>
    <row r="134" spans="1:3" ht="11.25">
      <c r="A134" s="208" t="s">
        <v>198</v>
      </c>
      <c r="B134" s="208" t="s">
        <v>269</v>
      </c>
      <c r="C134" s="208" t="s">
        <v>1258</v>
      </c>
    </row>
    <row r="135" spans="1:3" ht="11.25">
      <c r="A135" s="208" t="s">
        <v>198</v>
      </c>
      <c r="B135" s="208" t="s">
        <v>270</v>
      </c>
      <c r="C135" s="208" t="s">
        <v>1259</v>
      </c>
    </row>
    <row r="136" spans="1:3" ht="11.25">
      <c r="A136" s="208" t="s">
        <v>198</v>
      </c>
      <c r="B136" s="208" t="s">
        <v>1260</v>
      </c>
      <c r="C136" s="208" t="s">
        <v>1261</v>
      </c>
    </row>
    <row r="137" spans="1:3" ht="11.25">
      <c r="A137" s="208" t="s">
        <v>198</v>
      </c>
      <c r="B137" s="208" t="s">
        <v>271</v>
      </c>
      <c r="C137" s="208" t="s">
        <v>1262</v>
      </c>
    </row>
    <row r="138" spans="1:3" ht="11.25">
      <c r="A138" s="208" t="s">
        <v>198</v>
      </c>
      <c r="B138" s="208" t="s">
        <v>272</v>
      </c>
      <c r="C138" s="208" t="s">
        <v>1263</v>
      </c>
    </row>
    <row r="139" spans="1:3" ht="11.25">
      <c r="A139" s="208" t="s">
        <v>198</v>
      </c>
      <c r="B139" s="208" t="s">
        <v>273</v>
      </c>
      <c r="C139" s="208" t="s">
        <v>1264</v>
      </c>
    </row>
    <row r="140" spans="1:3" ht="11.25">
      <c r="A140" s="208" t="s">
        <v>274</v>
      </c>
      <c r="B140" s="208" t="s">
        <v>1266</v>
      </c>
      <c r="C140" s="208" t="s">
        <v>1265</v>
      </c>
    </row>
    <row r="141" spans="1:3" ht="11.25">
      <c r="A141" s="208" t="s">
        <v>274</v>
      </c>
      <c r="B141" s="208" t="s">
        <v>274</v>
      </c>
      <c r="C141" s="208" t="s">
        <v>1265</v>
      </c>
    </row>
    <row r="142" spans="1:3" ht="11.25">
      <c r="A142" s="208" t="s">
        <v>274</v>
      </c>
      <c r="B142" s="208" t="s">
        <v>276</v>
      </c>
      <c r="C142" s="208" t="s">
        <v>1267</v>
      </c>
    </row>
    <row r="143" spans="1:3" ht="11.25">
      <c r="A143" s="208" t="s">
        <v>274</v>
      </c>
      <c r="B143" s="208" t="s">
        <v>277</v>
      </c>
      <c r="C143" s="208" t="s">
        <v>1268</v>
      </c>
    </row>
    <row r="144" spans="1:3" ht="11.25">
      <c r="A144" s="208" t="s">
        <v>274</v>
      </c>
      <c r="B144" s="208" t="s">
        <v>278</v>
      </c>
      <c r="C144" s="208" t="s">
        <v>1269</v>
      </c>
    </row>
    <row r="145" spans="1:3" ht="11.25">
      <c r="A145" s="208" t="s">
        <v>274</v>
      </c>
      <c r="B145" s="208" t="s">
        <v>279</v>
      </c>
      <c r="C145" s="208" t="s">
        <v>1270</v>
      </c>
    </row>
    <row r="146" spans="1:3" ht="11.25">
      <c r="A146" s="208" t="s">
        <v>274</v>
      </c>
      <c r="B146" s="208" t="s">
        <v>280</v>
      </c>
      <c r="C146" s="208" t="s">
        <v>1271</v>
      </c>
    </row>
    <row r="147" spans="1:3" ht="11.25">
      <c r="A147" s="208" t="s">
        <v>274</v>
      </c>
      <c r="B147" s="208" t="s">
        <v>237</v>
      </c>
      <c r="C147" s="208" t="s">
        <v>1272</v>
      </c>
    </row>
    <row r="148" spans="1:3" ht="11.25">
      <c r="A148" s="208" t="s">
        <v>274</v>
      </c>
      <c r="B148" s="208" t="s">
        <v>281</v>
      </c>
      <c r="C148" s="208" t="s">
        <v>1273</v>
      </c>
    </row>
    <row r="149" spans="1:3" ht="11.25">
      <c r="A149" s="208" t="s">
        <v>274</v>
      </c>
      <c r="B149" s="208" t="s">
        <v>282</v>
      </c>
      <c r="C149" s="208" t="s">
        <v>1274</v>
      </c>
    </row>
    <row r="150" spans="1:3" ht="11.25">
      <c r="A150" s="208" t="s">
        <v>274</v>
      </c>
      <c r="B150" s="208" t="s">
        <v>336</v>
      </c>
      <c r="C150" s="208" t="s">
        <v>1275</v>
      </c>
    </row>
    <row r="151" spans="1:3" ht="11.25">
      <c r="A151" s="208" t="s">
        <v>274</v>
      </c>
      <c r="B151" s="208" t="s">
        <v>337</v>
      </c>
      <c r="C151" s="208" t="s">
        <v>1276</v>
      </c>
    </row>
    <row r="152" spans="1:3" ht="11.25">
      <c r="A152" s="208" t="s">
        <v>274</v>
      </c>
      <c r="B152" s="208" t="s">
        <v>1277</v>
      </c>
      <c r="C152" s="208" t="s">
        <v>1278</v>
      </c>
    </row>
    <row r="153" spans="1:3" ht="11.25">
      <c r="A153" s="208" t="s">
        <v>274</v>
      </c>
      <c r="B153" s="208" t="s">
        <v>339</v>
      </c>
      <c r="C153" s="208" t="s">
        <v>1279</v>
      </c>
    </row>
    <row r="154" spans="1:3" ht="11.25">
      <c r="A154" s="208" t="s">
        <v>274</v>
      </c>
      <c r="B154" s="208" t="s">
        <v>340</v>
      </c>
      <c r="C154" s="208" t="s">
        <v>1280</v>
      </c>
    </row>
    <row r="155" spans="1:3" ht="11.25">
      <c r="A155" s="208" t="s">
        <v>274</v>
      </c>
      <c r="B155" s="208" t="s">
        <v>341</v>
      </c>
      <c r="C155" s="208" t="s">
        <v>1281</v>
      </c>
    </row>
    <row r="156" spans="1:3" ht="11.25">
      <c r="A156" s="208" t="s">
        <v>274</v>
      </c>
      <c r="B156" s="208" t="s">
        <v>342</v>
      </c>
      <c r="C156" s="208" t="s">
        <v>1282</v>
      </c>
    </row>
    <row r="157" spans="1:3" ht="11.25">
      <c r="A157" s="208" t="s">
        <v>274</v>
      </c>
      <c r="B157" s="208" t="s">
        <v>343</v>
      </c>
      <c r="C157" s="208" t="s">
        <v>1283</v>
      </c>
    </row>
    <row r="158" spans="1:3" ht="11.25">
      <c r="A158" s="208" t="s">
        <v>274</v>
      </c>
      <c r="B158" s="208" t="s">
        <v>285</v>
      </c>
      <c r="C158" s="208" t="s">
        <v>1284</v>
      </c>
    </row>
    <row r="159" spans="1:3" ht="11.25">
      <c r="A159" s="208" t="s">
        <v>274</v>
      </c>
      <c r="B159" s="208" t="s">
        <v>363</v>
      </c>
      <c r="C159" s="208" t="s">
        <v>1285</v>
      </c>
    </row>
    <row r="160" spans="1:3" ht="11.25">
      <c r="A160" s="208" t="s">
        <v>274</v>
      </c>
      <c r="B160" s="208" t="s">
        <v>364</v>
      </c>
      <c r="C160" s="208" t="s">
        <v>1286</v>
      </c>
    </row>
    <row r="161" spans="1:3" ht="11.25">
      <c r="A161" s="208" t="s">
        <v>274</v>
      </c>
      <c r="B161" s="208" t="s">
        <v>365</v>
      </c>
      <c r="C161" s="208" t="s">
        <v>1287</v>
      </c>
    </row>
    <row r="162" spans="1:3" ht="11.25">
      <c r="A162" s="208" t="s">
        <v>274</v>
      </c>
      <c r="B162" s="208" t="s">
        <v>366</v>
      </c>
      <c r="C162" s="208" t="s">
        <v>1288</v>
      </c>
    </row>
    <row r="163" spans="1:3" ht="11.25">
      <c r="A163" s="208" t="s">
        <v>274</v>
      </c>
      <c r="B163" s="208" t="s">
        <v>368</v>
      </c>
      <c r="C163" s="208" t="s">
        <v>1289</v>
      </c>
    </row>
    <row r="164" spans="1:3" ht="11.25">
      <c r="A164" s="208" t="s">
        <v>369</v>
      </c>
      <c r="B164" s="208" t="s">
        <v>370</v>
      </c>
      <c r="C164" s="208" t="s">
        <v>1291</v>
      </c>
    </row>
    <row r="165" spans="1:3" ht="11.25">
      <c r="A165" s="208" t="s">
        <v>369</v>
      </c>
      <c r="B165" s="208" t="s">
        <v>1292</v>
      </c>
      <c r="C165" s="208" t="s">
        <v>1290</v>
      </c>
    </row>
    <row r="166" spans="1:3" ht="11.25">
      <c r="A166" s="208" t="s">
        <v>369</v>
      </c>
      <c r="B166" s="208" t="s">
        <v>369</v>
      </c>
      <c r="C166" s="208" t="s">
        <v>1290</v>
      </c>
    </row>
    <row r="167" spans="1:3" ht="11.25">
      <c r="A167" s="208" t="s">
        <v>369</v>
      </c>
      <c r="B167" s="208" t="s">
        <v>371</v>
      </c>
      <c r="C167" s="208" t="s">
        <v>1293</v>
      </c>
    </row>
    <row r="168" spans="1:3" ht="11.25">
      <c r="A168" s="208" t="s">
        <v>369</v>
      </c>
      <c r="B168" s="208" t="s">
        <v>276</v>
      </c>
      <c r="C168" s="208" t="s">
        <v>1294</v>
      </c>
    </row>
    <row r="169" spans="1:3" ht="11.25">
      <c r="A169" s="208" t="s">
        <v>369</v>
      </c>
      <c r="B169" s="208" t="s">
        <v>373</v>
      </c>
      <c r="C169" s="208" t="s">
        <v>1295</v>
      </c>
    </row>
    <row r="170" spans="1:3" ht="11.25">
      <c r="A170" s="208" t="s">
        <v>369</v>
      </c>
      <c r="B170" s="208" t="s">
        <v>374</v>
      </c>
      <c r="C170" s="208" t="s">
        <v>1296</v>
      </c>
    </row>
    <row r="171" spans="1:3" ht="11.25">
      <c r="A171" s="208" t="s">
        <v>369</v>
      </c>
      <c r="B171" s="208" t="s">
        <v>278</v>
      </c>
      <c r="C171" s="208" t="s">
        <v>1297</v>
      </c>
    </row>
    <row r="172" spans="1:3" ht="11.25">
      <c r="A172" s="208" t="s">
        <v>369</v>
      </c>
      <c r="B172" s="208" t="s">
        <v>375</v>
      </c>
      <c r="C172" s="208" t="s">
        <v>1298</v>
      </c>
    </row>
    <row r="173" spans="1:3" ht="11.25">
      <c r="A173" s="208" t="s">
        <v>369</v>
      </c>
      <c r="B173" s="208" t="s">
        <v>376</v>
      </c>
      <c r="C173" s="208" t="s">
        <v>1299</v>
      </c>
    </row>
    <row r="174" spans="1:3" ht="11.25">
      <c r="A174" s="208" t="s">
        <v>369</v>
      </c>
      <c r="B174" s="208" t="s">
        <v>378</v>
      </c>
      <c r="C174" s="208" t="s">
        <v>1300</v>
      </c>
    </row>
    <row r="175" spans="1:3" ht="11.25">
      <c r="A175" s="208" t="s">
        <v>369</v>
      </c>
      <c r="B175" s="208" t="s">
        <v>379</v>
      </c>
      <c r="C175" s="208" t="s">
        <v>1301</v>
      </c>
    </row>
    <row r="176" spans="1:3" ht="11.25">
      <c r="A176" s="208" t="s">
        <v>369</v>
      </c>
      <c r="B176" s="208" t="s">
        <v>380</v>
      </c>
      <c r="C176" s="208" t="s">
        <v>1302</v>
      </c>
    </row>
    <row r="177" spans="1:3" ht="11.25">
      <c r="A177" s="208" t="s">
        <v>369</v>
      </c>
      <c r="B177" s="208" t="s">
        <v>1303</v>
      </c>
      <c r="C177" s="208" t="s">
        <v>1304</v>
      </c>
    </row>
    <row r="178" spans="1:3" ht="11.25">
      <c r="A178" s="208" t="s">
        <v>369</v>
      </c>
      <c r="B178" s="208" t="s">
        <v>381</v>
      </c>
      <c r="C178" s="208" t="s">
        <v>1305</v>
      </c>
    </row>
    <row r="179" spans="1:3" ht="11.25">
      <c r="A179" s="208" t="s">
        <v>369</v>
      </c>
      <c r="B179" s="208" t="s">
        <v>382</v>
      </c>
      <c r="C179" s="208" t="s">
        <v>1306</v>
      </c>
    </row>
    <row r="180" spans="1:3" ht="11.25">
      <c r="A180" s="208" t="s">
        <v>369</v>
      </c>
      <c r="B180" s="208" t="s">
        <v>383</v>
      </c>
      <c r="C180" s="208" t="s">
        <v>1307</v>
      </c>
    </row>
    <row r="181" spans="1:3" ht="11.25">
      <c r="A181" s="208" t="s">
        <v>369</v>
      </c>
      <c r="B181" s="208" t="s">
        <v>384</v>
      </c>
      <c r="C181" s="208" t="s">
        <v>1308</v>
      </c>
    </row>
    <row r="182" spans="1:3" ht="11.25">
      <c r="A182" s="208" t="s">
        <v>369</v>
      </c>
      <c r="B182" s="208" t="s">
        <v>385</v>
      </c>
      <c r="C182" s="208" t="s">
        <v>1309</v>
      </c>
    </row>
    <row r="183" spans="1:3" ht="11.25">
      <c r="A183" s="208" t="s">
        <v>369</v>
      </c>
      <c r="B183" s="208" t="s">
        <v>386</v>
      </c>
      <c r="C183" s="208" t="s">
        <v>1310</v>
      </c>
    </row>
    <row r="184" spans="1:3" ht="11.25">
      <c r="A184" s="208" t="s">
        <v>369</v>
      </c>
      <c r="B184" s="208" t="s">
        <v>680</v>
      </c>
      <c r="C184" s="208" t="s">
        <v>1311</v>
      </c>
    </row>
    <row r="185" spans="1:3" ht="11.25">
      <c r="A185" s="208" t="s">
        <v>369</v>
      </c>
      <c r="B185" s="208" t="s">
        <v>682</v>
      </c>
      <c r="C185" s="208" t="s">
        <v>1312</v>
      </c>
    </row>
    <row r="186" spans="1:3" ht="11.25">
      <c r="A186" s="208" t="s">
        <v>369</v>
      </c>
      <c r="B186" s="208" t="s">
        <v>683</v>
      </c>
      <c r="C186" s="208" t="s">
        <v>1313</v>
      </c>
    </row>
    <row r="187" spans="1:3" ht="11.25">
      <c r="A187" s="208" t="s">
        <v>369</v>
      </c>
      <c r="B187" s="208" t="s">
        <v>684</v>
      </c>
      <c r="C187" s="208" t="s">
        <v>1314</v>
      </c>
    </row>
    <row r="188" spans="1:3" ht="11.25">
      <c r="A188" s="208" t="s">
        <v>369</v>
      </c>
      <c r="B188" s="208" t="s">
        <v>685</v>
      </c>
      <c r="C188" s="208" t="s">
        <v>1315</v>
      </c>
    </row>
    <row r="189" spans="1:3" ht="11.25">
      <c r="A189" s="208" t="s">
        <v>369</v>
      </c>
      <c r="B189" s="208" t="s">
        <v>588</v>
      </c>
      <c r="C189" s="208" t="s">
        <v>1316</v>
      </c>
    </row>
    <row r="190" spans="1:3" ht="11.25">
      <c r="A190" s="208" t="s">
        <v>369</v>
      </c>
      <c r="B190" s="208" t="s">
        <v>589</v>
      </c>
      <c r="C190" s="208" t="s">
        <v>1317</v>
      </c>
    </row>
    <row r="191" spans="1:3" ht="11.25">
      <c r="A191" s="208" t="s">
        <v>369</v>
      </c>
      <c r="B191" s="208" t="s">
        <v>590</v>
      </c>
      <c r="C191" s="208" t="s">
        <v>1318</v>
      </c>
    </row>
    <row r="192" spans="1:3" ht="11.25">
      <c r="A192" s="208" t="s">
        <v>369</v>
      </c>
      <c r="B192" s="208" t="s">
        <v>591</v>
      </c>
      <c r="C192" s="208" t="s">
        <v>1319</v>
      </c>
    </row>
    <row r="193" spans="1:3" ht="11.25">
      <c r="A193" s="208" t="s">
        <v>369</v>
      </c>
      <c r="B193" s="208" t="s">
        <v>592</v>
      </c>
      <c r="C193" s="208" t="s">
        <v>1320</v>
      </c>
    </row>
    <row r="194" spans="1:3" ht="11.25">
      <c r="A194" s="208" t="s">
        <v>369</v>
      </c>
      <c r="B194" s="208" t="s">
        <v>593</v>
      </c>
      <c r="C194" s="208" t="s">
        <v>1321</v>
      </c>
    </row>
    <row r="195" spans="1:3" ht="11.25">
      <c r="A195" s="208" t="s">
        <v>369</v>
      </c>
      <c r="B195" s="208" t="s">
        <v>595</v>
      </c>
      <c r="C195" s="208" t="s">
        <v>1322</v>
      </c>
    </row>
    <row r="196" spans="1:3" ht="11.25">
      <c r="A196" s="208" t="s">
        <v>369</v>
      </c>
      <c r="B196" s="208" t="s">
        <v>1323</v>
      </c>
      <c r="C196" s="208" t="s">
        <v>1324</v>
      </c>
    </row>
    <row r="197" spans="1:3" ht="11.25">
      <c r="A197" s="208" t="s">
        <v>369</v>
      </c>
      <c r="B197" s="208" t="s">
        <v>1325</v>
      </c>
      <c r="C197" s="208" t="s">
        <v>1326</v>
      </c>
    </row>
    <row r="198" spans="1:3" ht="11.25">
      <c r="A198" s="208" t="s">
        <v>369</v>
      </c>
      <c r="B198" s="208" t="s">
        <v>596</v>
      </c>
      <c r="C198" s="208" t="s">
        <v>1327</v>
      </c>
    </row>
    <row r="199" spans="1:3" ht="11.25">
      <c r="A199" s="208" t="s">
        <v>369</v>
      </c>
      <c r="B199" s="208" t="s">
        <v>597</v>
      </c>
      <c r="C199" s="208" t="s">
        <v>1328</v>
      </c>
    </row>
    <row r="200" spans="1:3" ht="11.25">
      <c r="A200" s="208" t="s">
        <v>369</v>
      </c>
      <c r="B200" s="208" t="s">
        <v>598</v>
      </c>
      <c r="C200" s="208" t="s">
        <v>1329</v>
      </c>
    </row>
    <row r="201" spans="1:3" ht="11.25">
      <c r="A201" s="208" t="s">
        <v>369</v>
      </c>
      <c r="B201" s="208" t="s">
        <v>625</v>
      </c>
      <c r="C201" s="208" t="s">
        <v>1330</v>
      </c>
    </row>
    <row r="202" spans="1:3" ht="11.25">
      <c r="A202" s="208" t="s">
        <v>369</v>
      </c>
      <c r="B202" s="208" t="s">
        <v>626</v>
      </c>
      <c r="C202" s="208" t="s">
        <v>1331</v>
      </c>
    </row>
    <row r="203" spans="1:3" ht="11.25">
      <c r="A203" s="208" t="s">
        <v>369</v>
      </c>
      <c r="B203" s="208" t="s">
        <v>627</v>
      </c>
      <c r="C203" s="208" t="s">
        <v>1332</v>
      </c>
    </row>
    <row r="204" spans="1:3" ht="11.25">
      <c r="A204" s="208" t="s">
        <v>369</v>
      </c>
      <c r="B204" s="208" t="s">
        <v>628</v>
      </c>
      <c r="C204" s="208" t="s">
        <v>1333</v>
      </c>
    </row>
    <row r="205" spans="1:3" ht="11.25">
      <c r="A205" s="208" t="s">
        <v>369</v>
      </c>
      <c r="B205" s="208" t="s">
        <v>629</v>
      </c>
      <c r="C205" s="208" t="s">
        <v>1334</v>
      </c>
    </row>
    <row r="206" spans="1:3" ht="11.25">
      <c r="A206" s="208" t="s">
        <v>631</v>
      </c>
      <c r="B206" s="208" t="s">
        <v>632</v>
      </c>
      <c r="C206" s="208" t="s">
        <v>1336</v>
      </c>
    </row>
    <row r="207" spans="1:3" ht="11.25">
      <c r="A207" s="208" t="s">
        <v>631</v>
      </c>
      <c r="B207" s="208" t="s">
        <v>1337</v>
      </c>
      <c r="C207" s="208" t="s">
        <v>1335</v>
      </c>
    </row>
    <row r="208" spans="1:3" ht="11.25">
      <c r="A208" s="208" t="s">
        <v>631</v>
      </c>
      <c r="B208" s="208" t="s">
        <v>631</v>
      </c>
      <c r="C208" s="208" t="s">
        <v>1335</v>
      </c>
    </row>
    <row r="209" spans="1:3" ht="11.25">
      <c r="A209" s="208" t="s">
        <v>631</v>
      </c>
      <c r="B209" s="208" t="s">
        <v>633</v>
      </c>
      <c r="C209" s="208" t="s">
        <v>1338</v>
      </c>
    </row>
    <row r="210" spans="1:3" ht="11.25">
      <c r="A210" s="208" t="s">
        <v>631</v>
      </c>
      <c r="B210" s="208" t="s">
        <v>634</v>
      </c>
      <c r="C210" s="208" t="s">
        <v>1339</v>
      </c>
    </row>
    <row r="211" spans="1:3" ht="11.25">
      <c r="A211" s="208" t="s">
        <v>631</v>
      </c>
      <c r="B211" s="208" t="s">
        <v>635</v>
      </c>
      <c r="C211" s="208" t="s">
        <v>1340</v>
      </c>
    </row>
    <row r="212" spans="1:3" ht="11.25">
      <c r="A212" s="208" t="s">
        <v>631</v>
      </c>
      <c r="B212" s="208" t="s">
        <v>636</v>
      </c>
      <c r="C212" s="208" t="s">
        <v>1341</v>
      </c>
    </row>
    <row r="213" spans="1:3" ht="11.25">
      <c r="A213" s="208" t="s">
        <v>631</v>
      </c>
      <c r="B213" s="208" t="s">
        <v>637</v>
      </c>
      <c r="C213" s="208" t="s">
        <v>1342</v>
      </c>
    </row>
    <row r="214" spans="1:3" ht="11.25">
      <c r="A214" s="208" t="s">
        <v>631</v>
      </c>
      <c r="B214" s="208" t="s">
        <v>638</v>
      </c>
      <c r="C214" s="208" t="s">
        <v>1343</v>
      </c>
    </row>
    <row r="215" spans="1:3" ht="11.25">
      <c r="A215" s="208" t="s">
        <v>631</v>
      </c>
      <c r="B215" s="208" t="s">
        <v>639</v>
      </c>
      <c r="C215" s="208" t="s">
        <v>1344</v>
      </c>
    </row>
    <row r="216" spans="1:3" ht="11.25">
      <c r="A216" s="208" t="s">
        <v>631</v>
      </c>
      <c r="B216" s="208" t="s">
        <v>1345</v>
      </c>
      <c r="C216" s="208" t="s">
        <v>1346</v>
      </c>
    </row>
    <row r="217" spans="1:3" ht="11.25">
      <c r="A217" s="208" t="s">
        <v>631</v>
      </c>
      <c r="B217" s="208" t="s">
        <v>640</v>
      </c>
      <c r="C217" s="208" t="s">
        <v>1347</v>
      </c>
    </row>
    <row r="218" spans="1:3" ht="11.25">
      <c r="A218" s="208" t="s">
        <v>631</v>
      </c>
      <c r="B218" s="208" t="s">
        <v>642</v>
      </c>
      <c r="C218" s="208" t="s">
        <v>1348</v>
      </c>
    </row>
    <row r="219" spans="1:3" ht="11.25">
      <c r="A219" s="208" t="s">
        <v>631</v>
      </c>
      <c r="B219" s="208" t="s">
        <v>643</v>
      </c>
      <c r="C219" s="208" t="s">
        <v>1349</v>
      </c>
    </row>
    <row r="220" spans="1:3" ht="11.25">
      <c r="A220" s="208" t="s">
        <v>631</v>
      </c>
      <c r="B220" s="208" t="s">
        <v>644</v>
      </c>
      <c r="C220" s="208" t="s">
        <v>1350</v>
      </c>
    </row>
    <row r="221" spans="1:3" ht="11.25">
      <c r="A221" s="208" t="s">
        <v>631</v>
      </c>
      <c r="B221" s="208" t="s">
        <v>645</v>
      </c>
      <c r="C221" s="208" t="s">
        <v>1351</v>
      </c>
    </row>
    <row r="222" spans="1:3" ht="11.25">
      <c r="A222" s="208" t="s">
        <v>631</v>
      </c>
      <c r="B222" s="208" t="s">
        <v>646</v>
      </c>
      <c r="C222" s="208" t="s">
        <v>1352</v>
      </c>
    </row>
    <row r="223" spans="1:3" ht="11.25">
      <c r="A223" s="208" t="s">
        <v>631</v>
      </c>
      <c r="B223" s="208" t="s">
        <v>647</v>
      </c>
      <c r="C223" s="208" t="s">
        <v>1353</v>
      </c>
    </row>
    <row r="224" spans="1:3" ht="11.25">
      <c r="A224" s="208" t="s">
        <v>631</v>
      </c>
      <c r="B224" s="208" t="s">
        <v>1354</v>
      </c>
      <c r="C224" s="208" t="s">
        <v>1355</v>
      </c>
    </row>
    <row r="225" spans="1:3" ht="11.25">
      <c r="A225" s="208" t="s">
        <v>631</v>
      </c>
      <c r="B225" s="208" t="s">
        <v>648</v>
      </c>
      <c r="C225" s="208" t="s">
        <v>1356</v>
      </c>
    </row>
    <row r="226" spans="1:3" ht="11.25">
      <c r="A226" s="208" t="s">
        <v>631</v>
      </c>
      <c r="B226" s="208" t="s">
        <v>649</v>
      </c>
      <c r="C226" s="208" t="s">
        <v>1357</v>
      </c>
    </row>
    <row r="227" spans="1:3" ht="11.25">
      <c r="A227" s="208" t="s">
        <v>631</v>
      </c>
      <c r="B227" s="208" t="s">
        <v>650</v>
      </c>
      <c r="C227" s="208" t="s">
        <v>1358</v>
      </c>
    </row>
    <row r="228" spans="1:3" ht="11.25">
      <c r="A228" s="208" t="s">
        <v>631</v>
      </c>
      <c r="B228" s="208" t="s">
        <v>651</v>
      </c>
      <c r="C228" s="208" t="s">
        <v>1359</v>
      </c>
    </row>
    <row r="229" spans="1:3" ht="11.25">
      <c r="A229" s="208" t="s">
        <v>631</v>
      </c>
      <c r="B229" s="208" t="s">
        <v>677</v>
      </c>
      <c r="C229" s="208" t="s">
        <v>1360</v>
      </c>
    </row>
    <row r="230" spans="1:3" ht="11.25">
      <c r="A230" s="208" t="s">
        <v>631</v>
      </c>
      <c r="B230" s="208" t="s">
        <v>678</v>
      </c>
      <c r="C230" s="208" t="s">
        <v>1361</v>
      </c>
    </row>
    <row r="231" spans="1:3" ht="11.25">
      <c r="A231" s="208" t="s">
        <v>631</v>
      </c>
      <c r="B231" s="208" t="s">
        <v>679</v>
      </c>
      <c r="C231" s="208" t="s">
        <v>1362</v>
      </c>
    </row>
    <row r="232" spans="1:3" ht="11.25">
      <c r="A232" s="208" t="s">
        <v>686</v>
      </c>
      <c r="B232" s="208" t="s">
        <v>687</v>
      </c>
      <c r="C232" s="208" t="s">
        <v>1364</v>
      </c>
    </row>
    <row r="233" spans="1:3" ht="11.25">
      <c r="A233" s="208" t="s">
        <v>686</v>
      </c>
      <c r="B233" s="208" t="s">
        <v>1365</v>
      </c>
      <c r="C233" s="208" t="s">
        <v>1363</v>
      </c>
    </row>
    <row r="234" spans="1:3" ht="11.25">
      <c r="A234" s="208" t="s">
        <v>686</v>
      </c>
      <c r="B234" s="208" t="s">
        <v>686</v>
      </c>
      <c r="C234" s="208" t="s">
        <v>1363</v>
      </c>
    </row>
    <row r="235" spans="1:3" ht="11.25">
      <c r="A235" s="208" t="s">
        <v>686</v>
      </c>
      <c r="B235" s="208" t="s">
        <v>688</v>
      </c>
      <c r="C235" s="208" t="s">
        <v>1366</v>
      </c>
    </row>
    <row r="236" spans="1:3" ht="11.25">
      <c r="A236" s="208" t="s">
        <v>686</v>
      </c>
      <c r="B236" s="208" t="s">
        <v>2557</v>
      </c>
      <c r="C236" s="208" t="s">
        <v>1378</v>
      </c>
    </row>
    <row r="237" spans="1:3" ht="11.25">
      <c r="A237" s="208" t="s">
        <v>686</v>
      </c>
      <c r="B237" s="208" t="s">
        <v>1367</v>
      </c>
      <c r="C237" s="208" t="s">
        <v>1368</v>
      </c>
    </row>
    <row r="238" spans="1:3" ht="11.25">
      <c r="A238" s="208" t="s">
        <v>686</v>
      </c>
      <c r="B238" s="208" t="s">
        <v>689</v>
      </c>
      <c r="C238" s="208" t="s">
        <v>1369</v>
      </c>
    </row>
    <row r="239" spans="1:3" ht="11.25">
      <c r="A239" s="208" t="s">
        <v>686</v>
      </c>
      <c r="B239" s="208" t="s">
        <v>690</v>
      </c>
      <c r="C239" s="208" t="s">
        <v>1370</v>
      </c>
    </row>
    <row r="240" spans="1:3" ht="11.25">
      <c r="A240" s="208" t="s">
        <v>686</v>
      </c>
      <c r="B240" s="208" t="s">
        <v>691</v>
      </c>
      <c r="C240" s="208" t="s">
        <v>1371</v>
      </c>
    </row>
    <row r="241" spans="1:3" ht="11.25">
      <c r="A241" s="208" t="s">
        <v>686</v>
      </c>
      <c r="B241" s="208" t="s">
        <v>692</v>
      </c>
      <c r="C241" s="208" t="s">
        <v>1372</v>
      </c>
    </row>
    <row r="242" spans="1:3" ht="11.25">
      <c r="A242" s="208" t="s">
        <v>686</v>
      </c>
      <c r="B242" s="208" t="s">
        <v>944</v>
      </c>
      <c r="C242" s="208" t="s">
        <v>1373</v>
      </c>
    </row>
    <row r="243" spans="1:3" ht="11.25">
      <c r="A243" s="208" t="s">
        <v>686</v>
      </c>
      <c r="B243" s="208" t="s">
        <v>945</v>
      </c>
      <c r="C243" s="208" t="s">
        <v>1374</v>
      </c>
    </row>
    <row r="244" spans="1:3" ht="11.25">
      <c r="A244" s="208" t="s">
        <v>686</v>
      </c>
      <c r="B244" s="208" t="s">
        <v>946</v>
      </c>
      <c r="C244" s="208" t="s">
        <v>1375</v>
      </c>
    </row>
    <row r="245" spans="1:3" ht="11.25">
      <c r="A245" s="208" t="s">
        <v>686</v>
      </c>
      <c r="B245" s="208" t="s">
        <v>947</v>
      </c>
      <c r="C245" s="208" t="s">
        <v>1376</v>
      </c>
    </row>
    <row r="246" spans="1:3" ht="11.25">
      <c r="A246" s="208" t="s">
        <v>686</v>
      </c>
      <c r="B246" s="208" t="s">
        <v>948</v>
      </c>
      <c r="C246" s="208" t="s">
        <v>1377</v>
      </c>
    </row>
    <row r="247" spans="1:3" ht="11.25">
      <c r="A247" s="208" t="s">
        <v>686</v>
      </c>
      <c r="B247" s="208" t="s">
        <v>1379</v>
      </c>
      <c r="C247" s="208" t="s">
        <v>1380</v>
      </c>
    </row>
    <row r="248" spans="1:3" ht="11.25">
      <c r="A248" s="208" t="s">
        <v>686</v>
      </c>
      <c r="B248" s="208" t="s">
        <v>949</v>
      </c>
      <c r="C248" s="208" t="s">
        <v>1381</v>
      </c>
    </row>
    <row r="249" spans="1:3" ht="11.25">
      <c r="A249" s="208" t="s">
        <v>686</v>
      </c>
      <c r="B249" s="208" t="s">
        <v>950</v>
      </c>
      <c r="C249" s="208" t="s">
        <v>1382</v>
      </c>
    </row>
    <row r="250" spans="1:3" ht="11.25">
      <c r="A250" s="208" t="s">
        <v>686</v>
      </c>
      <c r="B250" s="208" t="s">
        <v>975</v>
      </c>
      <c r="C250" s="208" t="s">
        <v>1383</v>
      </c>
    </row>
    <row r="251" spans="1:3" ht="11.25">
      <c r="A251" s="208" t="s">
        <v>686</v>
      </c>
      <c r="B251" s="208" t="s">
        <v>976</v>
      </c>
      <c r="C251" s="208" t="s">
        <v>1384</v>
      </c>
    </row>
    <row r="252" spans="1:3" ht="11.25">
      <c r="A252" s="208" t="s">
        <v>686</v>
      </c>
      <c r="B252" s="208" t="s">
        <v>978</v>
      </c>
      <c r="C252" s="208" t="s">
        <v>1385</v>
      </c>
    </row>
    <row r="253" spans="1:3" ht="11.25">
      <c r="A253" s="208" t="s">
        <v>686</v>
      </c>
      <c r="B253" s="208" t="s">
        <v>979</v>
      </c>
      <c r="C253" s="208" t="s">
        <v>1386</v>
      </c>
    </row>
    <row r="254" spans="1:3" ht="11.25">
      <c r="A254" s="208" t="s">
        <v>686</v>
      </c>
      <c r="B254" s="208" t="s">
        <v>980</v>
      </c>
      <c r="C254" s="208" t="s">
        <v>1387</v>
      </c>
    </row>
    <row r="255" spans="1:3" ht="11.25">
      <c r="A255" s="208" t="s">
        <v>686</v>
      </c>
      <c r="B255" s="208" t="s">
        <v>981</v>
      </c>
      <c r="C255" s="208" t="s">
        <v>1388</v>
      </c>
    </row>
    <row r="256" spans="1:3" ht="11.25">
      <c r="A256" s="208" t="s">
        <v>686</v>
      </c>
      <c r="B256" s="208" t="s">
        <v>982</v>
      </c>
      <c r="C256" s="208" t="s">
        <v>1389</v>
      </c>
    </row>
    <row r="257" spans="1:3" ht="11.25">
      <c r="A257" s="208" t="s">
        <v>686</v>
      </c>
      <c r="B257" s="208" t="s">
        <v>983</v>
      </c>
      <c r="C257" s="208" t="s">
        <v>1390</v>
      </c>
    </row>
    <row r="258" spans="1:3" ht="11.25">
      <c r="A258" s="208" t="s">
        <v>686</v>
      </c>
      <c r="B258" s="208" t="s">
        <v>984</v>
      </c>
      <c r="C258" s="208" t="s">
        <v>1391</v>
      </c>
    </row>
    <row r="259" spans="1:3" ht="11.25">
      <c r="A259" s="208" t="s">
        <v>686</v>
      </c>
      <c r="B259" s="208" t="s">
        <v>985</v>
      </c>
      <c r="C259" s="208" t="s">
        <v>1392</v>
      </c>
    </row>
    <row r="260" spans="1:3" ht="11.25">
      <c r="A260" s="208" t="s">
        <v>686</v>
      </c>
      <c r="B260" s="208" t="s">
        <v>986</v>
      </c>
      <c r="C260" s="208" t="s">
        <v>1393</v>
      </c>
    </row>
    <row r="261" spans="1:3" ht="11.25">
      <c r="A261" s="208" t="s">
        <v>686</v>
      </c>
      <c r="B261" s="208" t="s">
        <v>987</v>
      </c>
      <c r="C261" s="208" t="s">
        <v>1394</v>
      </c>
    </row>
    <row r="262" spans="1:3" ht="11.25">
      <c r="A262" s="208" t="s">
        <v>686</v>
      </c>
      <c r="B262" s="208" t="s">
        <v>989</v>
      </c>
      <c r="C262" s="208" t="s">
        <v>1395</v>
      </c>
    </row>
    <row r="263" spans="1:3" ht="11.25">
      <c r="A263" s="208" t="s">
        <v>686</v>
      </c>
      <c r="B263" s="208" t="s">
        <v>990</v>
      </c>
      <c r="C263" s="208" t="s">
        <v>1396</v>
      </c>
    </row>
    <row r="264" spans="1:3" ht="11.25">
      <c r="A264" s="208" t="s">
        <v>686</v>
      </c>
      <c r="B264" s="208" t="s">
        <v>991</v>
      </c>
      <c r="C264" s="208" t="s">
        <v>1397</v>
      </c>
    </row>
    <row r="265" spans="1:3" ht="11.25">
      <c r="A265" s="208" t="s">
        <v>686</v>
      </c>
      <c r="B265" s="208" t="s">
        <v>992</v>
      </c>
      <c r="C265" s="208" t="s">
        <v>1398</v>
      </c>
    </row>
    <row r="266" spans="1:3" ht="11.25">
      <c r="A266" s="208" t="s">
        <v>993</v>
      </c>
      <c r="B266" s="208" t="s">
        <v>1400</v>
      </c>
      <c r="C266" s="208" t="s">
        <v>1399</v>
      </c>
    </row>
    <row r="267" spans="1:3" ht="11.25">
      <c r="A267" s="208" t="s">
        <v>993</v>
      </c>
      <c r="B267" s="208" t="s">
        <v>993</v>
      </c>
      <c r="C267" s="208" t="s">
        <v>1399</v>
      </c>
    </row>
    <row r="268" spans="1:3" ht="11.25">
      <c r="A268" s="208" t="s">
        <v>993</v>
      </c>
      <c r="B268" s="208" t="s">
        <v>994</v>
      </c>
      <c r="C268" s="208" t="s">
        <v>1401</v>
      </c>
    </row>
    <row r="269" spans="1:3" ht="11.25">
      <c r="A269" s="208" t="s">
        <v>993</v>
      </c>
      <c r="B269" s="208" t="s">
        <v>995</v>
      </c>
      <c r="C269" s="208" t="s">
        <v>1402</v>
      </c>
    </row>
    <row r="270" spans="1:3" ht="11.25">
      <c r="A270" s="208" t="s">
        <v>993</v>
      </c>
      <c r="B270" s="208" t="s">
        <v>996</v>
      </c>
      <c r="C270" s="208" t="s">
        <v>1403</v>
      </c>
    </row>
    <row r="271" spans="1:3" ht="11.25">
      <c r="A271" s="208" t="s">
        <v>993</v>
      </c>
      <c r="B271" s="208" t="s">
        <v>997</v>
      </c>
      <c r="C271" s="208" t="s">
        <v>1404</v>
      </c>
    </row>
    <row r="272" spans="1:3" ht="11.25">
      <c r="A272" s="208" t="s">
        <v>993</v>
      </c>
      <c r="B272" s="208" t="s">
        <v>998</v>
      </c>
      <c r="C272" s="208" t="s">
        <v>1405</v>
      </c>
    </row>
    <row r="273" spans="1:3" ht="11.25">
      <c r="A273" s="208" t="s">
        <v>993</v>
      </c>
      <c r="B273" s="208" t="s">
        <v>1000</v>
      </c>
      <c r="C273" s="208" t="s">
        <v>1406</v>
      </c>
    </row>
    <row r="274" spans="1:3" ht="11.25">
      <c r="A274" s="208" t="s">
        <v>993</v>
      </c>
      <c r="B274" s="208" t="s">
        <v>1001</v>
      </c>
      <c r="C274" s="208" t="s">
        <v>1407</v>
      </c>
    </row>
    <row r="275" spans="1:3" ht="11.25">
      <c r="A275" s="208" t="s">
        <v>993</v>
      </c>
      <c r="B275" s="208" t="s">
        <v>150</v>
      </c>
      <c r="C275" s="208" t="s">
        <v>1408</v>
      </c>
    </row>
    <row r="276" spans="1:3" ht="11.25">
      <c r="A276" s="208" t="s">
        <v>993</v>
      </c>
      <c r="B276" s="208" t="s">
        <v>151</v>
      </c>
      <c r="C276" s="208" t="s">
        <v>1409</v>
      </c>
    </row>
    <row r="277" spans="1:3" ht="11.25">
      <c r="A277" s="208" t="s">
        <v>993</v>
      </c>
      <c r="B277" s="208" t="s">
        <v>152</v>
      </c>
      <c r="C277" s="208" t="s">
        <v>1410</v>
      </c>
    </row>
    <row r="278" spans="1:3" ht="11.25">
      <c r="A278" s="208" t="s">
        <v>993</v>
      </c>
      <c r="B278" s="208" t="s">
        <v>154</v>
      </c>
      <c r="C278" s="208" t="s">
        <v>1411</v>
      </c>
    </row>
    <row r="279" spans="1:3" ht="11.25">
      <c r="A279" s="208" t="s">
        <v>993</v>
      </c>
      <c r="B279" s="208" t="s">
        <v>1412</v>
      </c>
      <c r="C279" s="208" t="s">
        <v>1413</v>
      </c>
    </row>
    <row r="280" spans="1:3" ht="11.25">
      <c r="A280" s="208" t="s">
        <v>993</v>
      </c>
      <c r="B280" s="208" t="s">
        <v>155</v>
      </c>
      <c r="C280" s="208" t="s">
        <v>1414</v>
      </c>
    </row>
    <row r="281" spans="1:3" ht="11.25">
      <c r="A281" s="208" t="s">
        <v>156</v>
      </c>
      <c r="B281" s="208" t="s">
        <v>157</v>
      </c>
      <c r="C281" s="208" t="s">
        <v>1416</v>
      </c>
    </row>
    <row r="282" spans="1:3" ht="11.25">
      <c r="A282" s="208" t="s">
        <v>156</v>
      </c>
      <c r="B282" s="208" t="s">
        <v>1417</v>
      </c>
      <c r="C282" s="208" t="s">
        <v>1415</v>
      </c>
    </row>
    <row r="283" spans="1:3" ht="11.25">
      <c r="A283" s="208" t="s">
        <v>156</v>
      </c>
      <c r="B283" s="208" t="s">
        <v>156</v>
      </c>
      <c r="C283" s="208" t="s">
        <v>1415</v>
      </c>
    </row>
    <row r="284" spans="1:3" ht="11.25">
      <c r="A284" s="208" t="s">
        <v>156</v>
      </c>
      <c r="B284" s="208" t="s">
        <v>158</v>
      </c>
      <c r="C284" s="208" t="s">
        <v>1418</v>
      </c>
    </row>
    <row r="285" spans="1:3" ht="11.25">
      <c r="A285" s="208" t="s">
        <v>156</v>
      </c>
      <c r="B285" s="208" t="s">
        <v>1419</v>
      </c>
      <c r="C285" s="208" t="s">
        <v>1420</v>
      </c>
    </row>
    <row r="286" spans="1:3" ht="11.25">
      <c r="A286" s="208" t="s">
        <v>156</v>
      </c>
      <c r="B286" s="208" t="s">
        <v>160</v>
      </c>
      <c r="C286" s="208" t="s">
        <v>1421</v>
      </c>
    </row>
    <row r="287" spans="1:3" ht="11.25">
      <c r="A287" s="208" t="s">
        <v>156</v>
      </c>
      <c r="B287" s="208" t="s">
        <v>161</v>
      </c>
      <c r="C287" s="208" t="s">
        <v>1422</v>
      </c>
    </row>
    <row r="288" spans="1:3" ht="11.25">
      <c r="A288" s="208" t="s">
        <v>156</v>
      </c>
      <c r="B288" s="208" t="s">
        <v>162</v>
      </c>
      <c r="C288" s="208" t="s">
        <v>1423</v>
      </c>
    </row>
    <row r="289" spans="1:3" ht="11.25">
      <c r="A289" s="208" t="s">
        <v>156</v>
      </c>
      <c r="B289" s="208" t="s">
        <v>163</v>
      </c>
      <c r="C289" s="208" t="s">
        <v>1424</v>
      </c>
    </row>
    <row r="290" spans="1:3" ht="11.25">
      <c r="A290" s="208" t="s">
        <v>156</v>
      </c>
      <c r="B290" s="208" t="s">
        <v>164</v>
      </c>
      <c r="C290" s="208" t="s">
        <v>1425</v>
      </c>
    </row>
    <row r="291" spans="1:3" ht="11.25">
      <c r="A291" s="208" t="s">
        <v>156</v>
      </c>
      <c r="B291" s="208" t="s">
        <v>165</v>
      </c>
      <c r="C291" s="208" t="s">
        <v>1426</v>
      </c>
    </row>
    <row r="292" spans="1:3" ht="11.25">
      <c r="A292" s="208" t="s">
        <v>156</v>
      </c>
      <c r="B292" s="208" t="s">
        <v>166</v>
      </c>
      <c r="C292" s="208" t="s">
        <v>1427</v>
      </c>
    </row>
    <row r="293" spans="1:3" ht="11.25">
      <c r="A293" s="208" t="s">
        <v>156</v>
      </c>
      <c r="B293" s="208" t="s">
        <v>167</v>
      </c>
      <c r="C293" s="208" t="s">
        <v>1428</v>
      </c>
    </row>
    <row r="294" spans="1:3" ht="11.25">
      <c r="A294" s="208" t="s">
        <v>156</v>
      </c>
      <c r="B294" s="208" t="s">
        <v>1429</v>
      </c>
      <c r="C294" s="208" t="s">
        <v>1430</v>
      </c>
    </row>
    <row r="295" spans="1:3" ht="11.25">
      <c r="A295" s="208" t="s">
        <v>156</v>
      </c>
      <c r="B295" s="208" t="s">
        <v>168</v>
      </c>
      <c r="C295" s="208" t="s">
        <v>1431</v>
      </c>
    </row>
    <row r="296" spans="1:3" ht="11.25">
      <c r="A296" s="208" t="s">
        <v>156</v>
      </c>
      <c r="B296" s="208" t="s">
        <v>169</v>
      </c>
      <c r="C296" s="208" t="s">
        <v>1432</v>
      </c>
    </row>
    <row r="297" spans="1:3" ht="11.25">
      <c r="A297" s="208" t="s">
        <v>156</v>
      </c>
      <c r="B297" s="208" t="s">
        <v>170</v>
      </c>
      <c r="C297" s="208" t="s">
        <v>1433</v>
      </c>
    </row>
    <row r="298" spans="1:3" ht="11.25">
      <c r="A298" s="208" t="s">
        <v>156</v>
      </c>
      <c r="B298" s="208" t="s">
        <v>171</v>
      </c>
      <c r="C298" s="208" t="s">
        <v>1434</v>
      </c>
    </row>
    <row r="299" spans="1:3" ht="11.25">
      <c r="A299" s="208" t="s">
        <v>939</v>
      </c>
      <c r="B299" s="208" t="s">
        <v>1436</v>
      </c>
      <c r="C299" s="208" t="s">
        <v>1435</v>
      </c>
    </row>
    <row r="300" spans="1:3" ht="11.25">
      <c r="A300" s="208" t="s">
        <v>939</v>
      </c>
      <c r="B300" s="208" t="s">
        <v>939</v>
      </c>
      <c r="C300" s="208" t="s">
        <v>1435</v>
      </c>
    </row>
    <row r="301" spans="1:3" ht="11.25">
      <c r="A301" s="208" t="s">
        <v>939</v>
      </c>
      <c r="B301" s="208" t="s">
        <v>940</v>
      </c>
      <c r="C301" s="208" t="s">
        <v>1437</v>
      </c>
    </row>
    <row r="302" spans="1:3" ht="11.25">
      <c r="A302" s="208" t="s">
        <v>939</v>
      </c>
      <c r="B302" s="208" t="s">
        <v>941</v>
      </c>
      <c r="C302" s="208" t="s">
        <v>1438</v>
      </c>
    </row>
    <row r="303" spans="1:3" ht="11.25">
      <c r="A303" s="208" t="s">
        <v>939</v>
      </c>
      <c r="B303" s="208" t="s">
        <v>943</v>
      </c>
      <c r="C303" s="208" t="s">
        <v>1439</v>
      </c>
    </row>
    <row r="304" spans="1:3" ht="11.25">
      <c r="A304" s="208" t="s">
        <v>939</v>
      </c>
      <c r="B304" s="208" t="s">
        <v>1440</v>
      </c>
      <c r="C304" s="208" t="s">
        <v>1441</v>
      </c>
    </row>
    <row r="305" spans="1:3" ht="11.25">
      <c r="A305" s="208" t="s">
        <v>939</v>
      </c>
      <c r="B305" s="208" t="s">
        <v>172</v>
      </c>
      <c r="C305" s="208" t="s">
        <v>1442</v>
      </c>
    </row>
    <row r="306" spans="1:3" ht="11.25">
      <c r="A306" s="208" t="s">
        <v>939</v>
      </c>
      <c r="B306" s="208" t="s">
        <v>173</v>
      </c>
      <c r="C306" s="208" t="s">
        <v>1443</v>
      </c>
    </row>
    <row r="307" spans="1:3" ht="11.25">
      <c r="A307" s="208" t="s">
        <v>939</v>
      </c>
      <c r="B307" s="208" t="s">
        <v>502</v>
      </c>
      <c r="C307" s="208" t="s">
        <v>1444</v>
      </c>
    </row>
    <row r="308" spans="1:3" ht="11.25">
      <c r="A308" s="208" t="s">
        <v>939</v>
      </c>
      <c r="B308" s="208" t="s">
        <v>503</v>
      </c>
      <c r="C308" s="208" t="s">
        <v>1445</v>
      </c>
    </row>
    <row r="309" spans="1:3" ht="11.25">
      <c r="A309" s="208" t="s">
        <v>939</v>
      </c>
      <c r="B309" s="208" t="s">
        <v>505</v>
      </c>
      <c r="C309" s="208" t="s">
        <v>1446</v>
      </c>
    </row>
    <row r="310" spans="1:3" ht="11.25">
      <c r="A310" s="208" t="s">
        <v>939</v>
      </c>
      <c r="B310" s="208" t="s">
        <v>506</v>
      </c>
      <c r="C310" s="208" t="s">
        <v>1447</v>
      </c>
    </row>
    <row r="311" spans="1:3" ht="11.25">
      <c r="A311" s="208" t="s">
        <v>939</v>
      </c>
      <c r="B311" s="208" t="s">
        <v>507</v>
      </c>
      <c r="C311" s="208" t="s">
        <v>1448</v>
      </c>
    </row>
    <row r="312" spans="1:3" ht="11.25">
      <c r="A312" s="208" t="s">
        <v>939</v>
      </c>
      <c r="B312" s="208" t="s">
        <v>508</v>
      </c>
      <c r="C312" s="208" t="s">
        <v>1449</v>
      </c>
    </row>
    <row r="313" spans="1:3" ht="11.25">
      <c r="A313" s="208" t="s">
        <v>939</v>
      </c>
      <c r="B313" s="208" t="s">
        <v>1450</v>
      </c>
      <c r="C313" s="208" t="s">
        <v>1451</v>
      </c>
    </row>
    <row r="314" spans="1:3" ht="11.25">
      <c r="A314" s="208" t="s">
        <v>939</v>
      </c>
      <c r="B314" s="208" t="s">
        <v>509</v>
      </c>
      <c r="C314" s="208" t="s">
        <v>1452</v>
      </c>
    </row>
    <row r="315" spans="1:3" ht="11.25">
      <c r="A315" s="208" t="s">
        <v>939</v>
      </c>
      <c r="B315" s="208" t="s">
        <v>444</v>
      </c>
      <c r="C315" s="208" t="s">
        <v>1453</v>
      </c>
    </row>
    <row r="316" spans="1:3" ht="11.25">
      <c r="A316" s="208" t="s">
        <v>939</v>
      </c>
      <c r="B316" s="208" t="s">
        <v>445</v>
      </c>
      <c r="C316" s="208" t="s">
        <v>1454</v>
      </c>
    </row>
    <row r="317" spans="1:3" ht="11.25">
      <c r="A317" s="208" t="s">
        <v>939</v>
      </c>
      <c r="B317" s="208" t="s">
        <v>446</v>
      </c>
      <c r="C317" s="208" t="s">
        <v>1455</v>
      </c>
    </row>
    <row r="318" spans="1:3" ht="11.25">
      <c r="A318" s="208" t="s">
        <v>939</v>
      </c>
      <c r="B318" s="208" t="s">
        <v>447</v>
      </c>
      <c r="C318" s="208" t="s">
        <v>1456</v>
      </c>
    </row>
    <row r="319" spans="1:3" ht="11.25">
      <c r="A319" s="208" t="s">
        <v>939</v>
      </c>
      <c r="B319" s="208" t="s">
        <v>448</v>
      </c>
      <c r="C319" s="208" t="s">
        <v>1457</v>
      </c>
    </row>
    <row r="320" spans="1:3" ht="11.25">
      <c r="A320" s="208" t="s">
        <v>939</v>
      </c>
      <c r="B320" s="208" t="s">
        <v>450</v>
      </c>
      <c r="C320" s="208" t="s">
        <v>1458</v>
      </c>
    </row>
    <row r="321" spans="1:3" ht="11.25">
      <c r="A321" s="208" t="s">
        <v>451</v>
      </c>
      <c r="B321" s="208" t="s">
        <v>183</v>
      </c>
      <c r="C321" s="208" t="s">
        <v>1460</v>
      </c>
    </row>
    <row r="322" spans="1:3" ht="11.25">
      <c r="A322" s="208" t="s">
        <v>451</v>
      </c>
      <c r="B322" s="208" t="s">
        <v>452</v>
      </c>
      <c r="C322" s="208" t="s">
        <v>1461</v>
      </c>
    </row>
    <row r="323" spans="1:3" ht="11.25">
      <c r="A323" s="208" t="s">
        <v>451</v>
      </c>
      <c r="B323" s="208" t="s">
        <v>453</v>
      </c>
      <c r="C323" s="208" t="s">
        <v>1462</v>
      </c>
    </row>
    <row r="324" spans="1:3" ht="11.25">
      <c r="A324" s="208" t="s">
        <v>451</v>
      </c>
      <c r="B324" s="208" t="s">
        <v>1463</v>
      </c>
      <c r="C324" s="208" t="s">
        <v>1459</v>
      </c>
    </row>
    <row r="325" spans="1:3" ht="11.25">
      <c r="A325" s="208" t="s">
        <v>451</v>
      </c>
      <c r="B325" s="208" t="s">
        <v>451</v>
      </c>
      <c r="C325" s="208" t="s">
        <v>1459</v>
      </c>
    </row>
    <row r="326" spans="1:3" ht="11.25">
      <c r="A326" s="208" t="s">
        <v>451</v>
      </c>
      <c r="B326" s="208" t="s">
        <v>454</v>
      </c>
      <c r="C326" s="208" t="s">
        <v>1464</v>
      </c>
    </row>
    <row r="327" spans="1:3" ht="11.25">
      <c r="A327" s="208" t="s">
        <v>451</v>
      </c>
      <c r="B327" s="208" t="s">
        <v>455</v>
      </c>
      <c r="C327" s="208" t="s">
        <v>1465</v>
      </c>
    </row>
    <row r="328" spans="1:3" ht="11.25">
      <c r="A328" s="208" t="s">
        <v>451</v>
      </c>
      <c r="B328" s="208" t="s">
        <v>456</v>
      </c>
      <c r="C328" s="208" t="s">
        <v>1466</v>
      </c>
    </row>
    <row r="329" spans="1:3" ht="11.25">
      <c r="A329" s="208" t="s">
        <v>451</v>
      </c>
      <c r="B329" s="208" t="s">
        <v>1467</v>
      </c>
      <c r="C329" s="208" t="s">
        <v>1468</v>
      </c>
    </row>
    <row r="330" spans="1:3" ht="11.25">
      <c r="A330" s="208" t="s">
        <v>451</v>
      </c>
      <c r="B330" s="208" t="s">
        <v>100</v>
      </c>
      <c r="C330" s="208" t="s">
        <v>1469</v>
      </c>
    </row>
    <row r="331" spans="1:3" ht="11.25">
      <c r="A331" s="208" t="s">
        <v>451</v>
      </c>
      <c r="B331" s="208" t="s">
        <v>457</v>
      </c>
      <c r="C331" s="208" t="s">
        <v>1470</v>
      </c>
    </row>
    <row r="332" spans="1:3" ht="11.25">
      <c r="A332" s="208" t="s">
        <v>451</v>
      </c>
      <c r="B332" s="208" t="s">
        <v>275</v>
      </c>
      <c r="C332" s="208" t="s">
        <v>1471</v>
      </c>
    </row>
    <row r="333" spans="1:3" ht="11.25">
      <c r="A333" s="208" t="s">
        <v>451</v>
      </c>
      <c r="B333" s="208" t="s">
        <v>459</v>
      </c>
      <c r="C333" s="208" t="s">
        <v>1472</v>
      </c>
    </row>
    <row r="334" spans="1:3" ht="11.25">
      <c r="A334" s="208" t="s">
        <v>451</v>
      </c>
      <c r="B334" s="208" t="s">
        <v>460</v>
      </c>
      <c r="C334" s="208" t="s">
        <v>1473</v>
      </c>
    </row>
    <row r="335" spans="1:3" ht="11.25">
      <c r="A335" s="208" t="s">
        <v>451</v>
      </c>
      <c r="B335" s="208" t="s">
        <v>461</v>
      </c>
      <c r="C335" s="208" t="s">
        <v>1474</v>
      </c>
    </row>
    <row r="336" spans="1:3" ht="11.25">
      <c r="A336" s="208" t="s">
        <v>451</v>
      </c>
      <c r="B336" s="208" t="s">
        <v>462</v>
      </c>
      <c r="C336" s="208" t="s">
        <v>1475</v>
      </c>
    </row>
    <row r="337" spans="1:3" ht="11.25">
      <c r="A337" s="208" t="s">
        <v>451</v>
      </c>
      <c r="B337" s="208" t="s">
        <v>463</v>
      </c>
      <c r="C337" s="208" t="s">
        <v>1476</v>
      </c>
    </row>
    <row r="338" spans="1:3" ht="11.25">
      <c r="A338" s="208" t="s">
        <v>451</v>
      </c>
      <c r="B338" s="208" t="s">
        <v>464</v>
      </c>
      <c r="C338" s="208" t="s">
        <v>1477</v>
      </c>
    </row>
    <row r="339" spans="1:3" ht="11.25">
      <c r="A339" s="208" t="s">
        <v>451</v>
      </c>
      <c r="B339" s="208" t="s">
        <v>465</v>
      </c>
      <c r="C339" s="208" t="s">
        <v>1478</v>
      </c>
    </row>
    <row r="340" spans="1:3" ht="11.25">
      <c r="A340" s="208" t="s">
        <v>451</v>
      </c>
      <c r="B340" s="208" t="s">
        <v>1479</v>
      </c>
      <c r="C340" s="208" t="s">
        <v>1480</v>
      </c>
    </row>
    <row r="341" spans="1:3" ht="11.25">
      <c r="A341" s="208" t="s">
        <v>451</v>
      </c>
      <c r="B341" s="208" t="s">
        <v>492</v>
      </c>
      <c r="C341" s="208" t="s">
        <v>1481</v>
      </c>
    </row>
    <row r="342" spans="1:3" ht="11.25">
      <c r="A342" s="208" t="s">
        <v>451</v>
      </c>
      <c r="B342" s="208" t="s">
        <v>493</v>
      </c>
      <c r="C342" s="208" t="s">
        <v>1482</v>
      </c>
    </row>
    <row r="343" spans="1:3" ht="11.25">
      <c r="A343" s="208" t="s">
        <v>451</v>
      </c>
      <c r="B343" s="208" t="s">
        <v>495</v>
      </c>
      <c r="C343" s="208" t="s">
        <v>1483</v>
      </c>
    </row>
    <row r="344" spans="1:3" ht="11.25">
      <c r="A344" s="208" t="s">
        <v>496</v>
      </c>
      <c r="B344" s="208" t="s">
        <v>497</v>
      </c>
      <c r="C344" s="208" t="s">
        <v>1485</v>
      </c>
    </row>
    <row r="345" spans="1:3" ht="11.25">
      <c r="A345" s="208" t="s">
        <v>496</v>
      </c>
      <c r="B345" s="208" t="s">
        <v>498</v>
      </c>
      <c r="C345" s="208" t="s">
        <v>1486</v>
      </c>
    </row>
    <row r="346" spans="1:3" ht="11.25">
      <c r="A346" s="208" t="s">
        <v>496</v>
      </c>
      <c r="B346" s="208" t="s">
        <v>499</v>
      </c>
      <c r="C346" s="208" t="s">
        <v>1487</v>
      </c>
    </row>
    <row r="347" spans="1:3" ht="11.25">
      <c r="A347" s="208" t="s">
        <v>496</v>
      </c>
      <c r="B347" s="208" t="s">
        <v>500</v>
      </c>
      <c r="C347" s="208" t="s">
        <v>1488</v>
      </c>
    </row>
    <row r="348" spans="1:3" ht="11.25">
      <c r="A348" s="208" t="s">
        <v>496</v>
      </c>
      <c r="B348" s="208" t="s">
        <v>501</v>
      </c>
      <c r="C348" s="208" t="s">
        <v>1489</v>
      </c>
    </row>
    <row r="349" spans="1:3" ht="11.25">
      <c r="A349" s="208" t="s">
        <v>496</v>
      </c>
      <c r="B349" s="208" t="s">
        <v>510</v>
      </c>
      <c r="C349" s="208" t="s">
        <v>1490</v>
      </c>
    </row>
    <row r="350" spans="1:3" ht="11.25">
      <c r="A350" s="208" t="s">
        <v>496</v>
      </c>
      <c r="B350" s="208" t="s">
        <v>1491</v>
      </c>
      <c r="C350" s="208" t="s">
        <v>1484</v>
      </c>
    </row>
    <row r="351" spans="1:3" ht="11.25">
      <c r="A351" s="208" t="s">
        <v>496</v>
      </c>
      <c r="B351" s="208" t="s">
        <v>496</v>
      </c>
      <c r="C351" s="208" t="s">
        <v>1484</v>
      </c>
    </row>
    <row r="352" spans="1:3" ht="11.25">
      <c r="A352" s="208" t="s">
        <v>496</v>
      </c>
      <c r="B352" s="208" t="s">
        <v>511</v>
      </c>
      <c r="C352" s="208" t="s">
        <v>1492</v>
      </c>
    </row>
    <row r="353" spans="1:3" ht="11.25">
      <c r="A353" s="208" t="s">
        <v>496</v>
      </c>
      <c r="B353" s="208" t="s">
        <v>512</v>
      </c>
      <c r="C353" s="208" t="s">
        <v>1493</v>
      </c>
    </row>
    <row r="354" spans="1:3" ht="11.25">
      <c r="A354" s="208" t="s">
        <v>496</v>
      </c>
      <c r="B354" s="208" t="s">
        <v>514</v>
      </c>
      <c r="C354" s="208" t="s">
        <v>1494</v>
      </c>
    </row>
    <row r="355" spans="1:3" ht="11.25">
      <c r="A355" s="208" t="s">
        <v>496</v>
      </c>
      <c r="B355" s="208" t="s">
        <v>1495</v>
      </c>
      <c r="C355" s="208" t="s">
        <v>1496</v>
      </c>
    </row>
    <row r="356" spans="1:3" ht="11.25">
      <c r="A356" s="208" t="s">
        <v>496</v>
      </c>
      <c r="B356" s="208" t="s">
        <v>515</v>
      </c>
      <c r="C356" s="208" t="s">
        <v>1497</v>
      </c>
    </row>
    <row r="357" spans="1:3" ht="11.25">
      <c r="A357" s="208" t="s">
        <v>496</v>
      </c>
      <c r="B357" s="208" t="s">
        <v>516</v>
      </c>
      <c r="C357" s="208" t="s">
        <v>1498</v>
      </c>
    </row>
    <row r="358" spans="1:3" ht="11.25">
      <c r="A358" s="208" t="s">
        <v>496</v>
      </c>
      <c r="B358" s="208" t="s">
        <v>517</v>
      </c>
      <c r="C358" s="208" t="s">
        <v>1499</v>
      </c>
    </row>
    <row r="359" spans="1:3" ht="11.25">
      <c r="A359" s="208" t="s">
        <v>496</v>
      </c>
      <c r="B359" s="208" t="s">
        <v>518</v>
      </c>
      <c r="C359" s="208" t="s">
        <v>1500</v>
      </c>
    </row>
    <row r="360" spans="1:3" ht="11.25">
      <c r="A360" s="208" t="s">
        <v>496</v>
      </c>
      <c r="B360" s="208" t="s">
        <v>546</v>
      </c>
      <c r="C360" s="208" t="s">
        <v>1501</v>
      </c>
    </row>
    <row r="361" spans="1:3" ht="11.25">
      <c r="A361" s="208" t="s">
        <v>496</v>
      </c>
      <c r="B361" s="208" t="s">
        <v>547</v>
      </c>
      <c r="C361" s="208" t="s">
        <v>1502</v>
      </c>
    </row>
    <row r="362" spans="1:3" ht="11.25">
      <c r="A362" s="208" t="s">
        <v>496</v>
      </c>
      <c r="B362" s="208" t="s">
        <v>548</v>
      </c>
      <c r="C362" s="208" t="s">
        <v>1503</v>
      </c>
    </row>
    <row r="363" spans="1:3" ht="11.25">
      <c r="A363" s="208" t="s">
        <v>496</v>
      </c>
      <c r="B363" s="208" t="s">
        <v>549</v>
      </c>
      <c r="C363" s="208" t="s">
        <v>1504</v>
      </c>
    </row>
    <row r="364" spans="1:3" ht="11.25">
      <c r="A364" s="208" t="s">
        <v>496</v>
      </c>
      <c r="B364" s="208" t="s">
        <v>550</v>
      </c>
      <c r="C364" s="208" t="s">
        <v>1505</v>
      </c>
    </row>
    <row r="365" spans="1:3" ht="11.25">
      <c r="A365" s="208" t="s">
        <v>496</v>
      </c>
      <c r="B365" s="208" t="s">
        <v>552</v>
      </c>
      <c r="C365" s="208" t="s">
        <v>1506</v>
      </c>
    </row>
    <row r="366" spans="1:3" ht="11.25">
      <c r="A366" s="208" t="s">
        <v>496</v>
      </c>
      <c r="B366" s="208" t="s">
        <v>553</v>
      </c>
      <c r="C366" s="208" t="s">
        <v>1507</v>
      </c>
    </row>
    <row r="367" spans="1:3" ht="11.25">
      <c r="A367" s="208" t="s">
        <v>496</v>
      </c>
      <c r="B367" s="208" t="s">
        <v>554</v>
      </c>
      <c r="C367" s="208" t="s">
        <v>1508</v>
      </c>
    </row>
    <row r="368" spans="1:3" ht="11.25">
      <c r="A368" s="208" t="s">
        <v>496</v>
      </c>
      <c r="B368" s="208" t="s">
        <v>555</v>
      </c>
      <c r="C368" s="208" t="s">
        <v>1509</v>
      </c>
    </row>
    <row r="369" spans="1:3" ht="11.25">
      <c r="A369" s="208" t="s">
        <v>496</v>
      </c>
      <c r="B369" s="208" t="s">
        <v>1510</v>
      </c>
      <c r="C369" s="208" t="s">
        <v>1511</v>
      </c>
    </row>
    <row r="370" spans="1:3" ht="11.25">
      <c r="A370" s="208" t="s">
        <v>496</v>
      </c>
      <c r="B370" s="208" t="s">
        <v>556</v>
      </c>
      <c r="C370" s="208" t="s">
        <v>1512</v>
      </c>
    </row>
    <row r="371" spans="1:3" ht="11.25">
      <c r="A371" s="208" t="s">
        <v>496</v>
      </c>
      <c r="B371" s="208" t="s">
        <v>557</v>
      </c>
      <c r="C371" s="208" t="s">
        <v>1513</v>
      </c>
    </row>
    <row r="372" spans="1:3" ht="11.25">
      <c r="A372" s="208" t="s">
        <v>496</v>
      </c>
      <c r="B372" s="208" t="s">
        <v>859</v>
      </c>
      <c r="C372" s="208" t="s">
        <v>1514</v>
      </c>
    </row>
    <row r="373" spans="1:3" ht="11.25">
      <c r="A373" s="208" t="s">
        <v>496</v>
      </c>
      <c r="B373" s="208" t="s">
        <v>860</v>
      </c>
      <c r="C373" s="208" t="s">
        <v>1515</v>
      </c>
    </row>
    <row r="374" spans="1:3" ht="11.25">
      <c r="A374" s="208" t="s">
        <v>496</v>
      </c>
      <c r="B374" s="208" t="s">
        <v>861</v>
      </c>
      <c r="C374" s="208" t="s">
        <v>1516</v>
      </c>
    </row>
    <row r="375" spans="1:3" ht="11.25">
      <c r="A375" s="208" t="s">
        <v>496</v>
      </c>
      <c r="B375" s="208" t="s">
        <v>862</v>
      </c>
      <c r="C375" s="208" t="s">
        <v>1517</v>
      </c>
    </row>
    <row r="376" spans="1:3" ht="11.25">
      <c r="A376" s="208" t="s">
        <v>496</v>
      </c>
      <c r="B376" s="208" t="s">
        <v>864</v>
      </c>
      <c r="C376" s="208" t="s">
        <v>1518</v>
      </c>
    </row>
    <row r="377" spans="1:3" ht="11.25">
      <c r="A377" s="208" t="s">
        <v>496</v>
      </c>
      <c r="B377" s="208" t="s">
        <v>865</v>
      </c>
      <c r="C377" s="208" t="s">
        <v>1519</v>
      </c>
    </row>
    <row r="378" spans="1:3" ht="11.25">
      <c r="A378" s="208" t="s">
        <v>496</v>
      </c>
      <c r="B378" s="208" t="s">
        <v>866</v>
      </c>
      <c r="C378" s="208" t="s">
        <v>1520</v>
      </c>
    </row>
    <row r="379" spans="1:3" ht="11.25">
      <c r="A379" s="208" t="s">
        <v>867</v>
      </c>
      <c r="B379" s="208" t="s">
        <v>868</v>
      </c>
      <c r="C379" s="208" t="s">
        <v>1522</v>
      </c>
    </row>
    <row r="380" spans="1:3" ht="11.25">
      <c r="A380" s="208" t="s">
        <v>867</v>
      </c>
      <c r="B380" s="208" t="s">
        <v>869</v>
      </c>
      <c r="C380" s="208" t="s">
        <v>1523</v>
      </c>
    </row>
    <row r="381" spans="1:3" ht="11.25">
      <c r="A381" s="208" t="s">
        <v>867</v>
      </c>
      <c r="B381" s="208" t="s">
        <v>458</v>
      </c>
      <c r="C381" s="208" t="s">
        <v>1524</v>
      </c>
    </row>
    <row r="382" spans="1:3" ht="11.25">
      <c r="A382" s="208" t="s">
        <v>867</v>
      </c>
      <c r="B382" s="208" t="s">
        <v>870</v>
      </c>
      <c r="C382" s="208" t="s">
        <v>1525</v>
      </c>
    </row>
    <row r="383" spans="1:3" ht="11.25">
      <c r="A383" s="208" t="s">
        <v>867</v>
      </c>
      <c r="B383" s="208" t="s">
        <v>1526</v>
      </c>
      <c r="C383" s="208" t="s">
        <v>1521</v>
      </c>
    </row>
    <row r="384" spans="1:3" ht="11.25">
      <c r="A384" s="208" t="s">
        <v>867</v>
      </c>
      <c r="B384" s="208" t="s">
        <v>867</v>
      </c>
      <c r="C384" s="208" t="s">
        <v>1521</v>
      </c>
    </row>
    <row r="385" spans="1:3" ht="11.25">
      <c r="A385" s="208" t="s">
        <v>867</v>
      </c>
      <c r="B385" s="208" t="s">
        <v>871</v>
      </c>
      <c r="C385" s="208" t="s">
        <v>1527</v>
      </c>
    </row>
    <row r="386" spans="1:3" ht="11.25">
      <c r="A386" s="208" t="s">
        <v>867</v>
      </c>
      <c r="B386" s="208" t="s">
        <v>872</v>
      </c>
      <c r="C386" s="208" t="s">
        <v>1528</v>
      </c>
    </row>
    <row r="387" spans="1:3" ht="11.25">
      <c r="A387" s="208" t="s">
        <v>867</v>
      </c>
      <c r="B387" s="208" t="s">
        <v>874</v>
      </c>
      <c r="C387" s="208" t="s">
        <v>1529</v>
      </c>
    </row>
    <row r="388" spans="1:3" ht="11.25">
      <c r="A388" s="208" t="s">
        <v>867</v>
      </c>
      <c r="B388" s="208" t="s">
        <v>875</v>
      </c>
      <c r="C388" s="208" t="s">
        <v>1530</v>
      </c>
    </row>
    <row r="389" spans="1:3" ht="11.25">
      <c r="A389" s="208" t="s">
        <v>867</v>
      </c>
      <c r="B389" s="208" t="s">
        <v>856</v>
      </c>
      <c r="C389" s="208" t="s">
        <v>1531</v>
      </c>
    </row>
    <row r="390" spans="1:3" ht="11.25">
      <c r="A390" s="208" t="s">
        <v>867</v>
      </c>
      <c r="B390" s="208" t="s">
        <v>876</v>
      </c>
      <c r="C390" s="208" t="s">
        <v>1532</v>
      </c>
    </row>
    <row r="391" spans="1:3" ht="11.25">
      <c r="A391" s="208" t="s">
        <v>867</v>
      </c>
      <c r="B391" s="208" t="s">
        <v>877</v>
      </c>
      <c r="C391" s="208" t="s">
        <v>1533</v>
      </c>
    </row>
    <row r="392" spans="1:3" ht="11.25">
      <c r="A392" s="208" t="s">
        <v>867</v>
      </c>
      <c r="B392" s="208" t="s">
        <v>878</v>
      </c>
      <c r="C392" s="208" t="s">
        <v>1534</v>
      </c>
    </row>
    <row r="393" spans="1:3" ht="11.25">
      <c r="A393" s="208" t="s">
        <v>867</v>
      </c>
      <c r="B393" s="208" t="s">
        <v>879</v>
      </c>
      <c r="C393" s="208" t="s">
        <v>1535</v>
      </c>
    </row>
    <row r="394" spans="1:3" ht="11.25">
      <c r="A394" s="208" t="s">
        <v>867</v>
      </c>
      <c r="B394" s="208" t="s">
        <v>880</v>
      </c>
      <c r="C394" s="208" t="s">
        <v>1536</v>
      </c>
    </row>
    <row r="395" spans="1:3" ht="11.25">
      <c r="A395" s="208" t="s">
        <v>867</v>
      </c>
      <c r="B395" s="208" t="s">
        <v>622</v>
      </c>
      <c r="C395" s="208" t="s">
        <v>1537</v>
      </c>
    </row>
    <row r="396" spans="1:3" ht="11.25">
      <c r="A396" s="208" t="s">
        <v>867</v>
      </c>
      <c r="B396" s="208" t="s">
        <v>902</v>
      </c>
      <c r="C396" s="208" t="s">
        <v>1538</v>
      </c>
    </row>
    <row r="397" spans="1:3" ht="11.25">
      <c r="A397" s="208" t="s">
        <v>867</v>
      </c>
      <c r="B397" s="208" t="s">
        <v>1539</v>
      </c>
      <c r="C397" s="208" t="s">
        <v>1540</v>
      </c>
    </row>
    <row r="398" spans="1:3" ht="11.25">
      <c r="A398" s="208" t="s">
        <v>867</v>
      </c>
      <c r="B398" s="208" t="s">
        <v>904</v>
      </c>
      <c r="C398" s="208" t="s">
        <v>1541</v>
      </c>
    </row>
    <row r="399" spans="1:3" ht="11.25">
      <c r="A399" s="208" t="s">
        <v>867</v>
      </c>
      <c r="B399" s="208" t="s">
        <v>905</v>
      </c>
      <c r="C399" s="208" t="s">
        <v>1542</v>
      </c>
    </row>
    <row r="400" spans="1:3" ht="11.25">
      <c r="A400" s="208" t="s">
        <v>867</v>
      </c>
      <c r="B400" s="208" t="s">
        <v>906</v>
      </c>
      <c r="C400" s="208" t="s">
        <v>1543</v>
      </c>
    </row>
    <row r="401" spans="1:3" ht="11.25">
      <c r="A401" s="208" t="s">
        <v>907</v>
      </c>
      <c r="B401" s="208" t="s">
        <v>785</v>
      </c>
      <c r="C401" s="208" t="s">
        <v>1545</v>
      </c>
    </row>
    <row r="402" spans="1:3" ht="11.25">
      <c r="A402" s="208" t="s">
        <v>907</v>
      </c>
      <c r="B402" s="208" t="s">
        <v>694</v>
      </c>
      <c r="C402" s="208" t="s">
        <v>1546</v>
      </c>
    </row>
    <row r="403" spans="1:3" ht="11.25">
      <c r="A403" s="208" t="s">
        <v>907</v>
      </c>
      <c r="B403" s="208" t="s">
        <v>695</v>
      </c>
      <c r="C403" s="208" t="s">
        <v>1547</v>
      </c>
    </row>
    <row r="404" spans="1:3" ht="11.25">
      <c r="A404" s="208" t="s">
        <v>907</v>
      </c>
      <c r="B404" s="208" t="s">
        <v>696</v>
      </c>
      <c r="C404" s="208" t="s">
        <v>1548</v>
      </c>
    </row>
    <row r="405" spans="1:3" ht="11.25">
      <c r="A405" s="208" t="s">
        <v>907</v>
      </c>
      <c r="B405" s="208" t="s">
        <v>697</v>
      </c>
      <c r="C405" s="208" t="s">
        <v>1549</v>
      </c>
    </row>
    <row r="406" spans="1:3" ht="11.25">
      <c r="A406" s="208" t="s">
        <v>907</v>
      </c>
      <c r="B406" s="208" t="s">
        <v>698</v>
      </c>
      <c r="C406" s="208" t="s">
        <v>1550</v>
      </c>
    </row>
    <row r="407" spans="1:3" ht="11.25">
      <c r="A407" s="208" t="s">
        <v>907</v>
      </c>
      <c r="B407" s="208" t="s">
        <v>700</v>
      </c>
      <c r="C407" s="208" t="s">
        <v>1551</v>
      </c>
    </row>
    <row r="408" spans="1:3" ht="11.25">
      <c r="A408" s="208" t="s">
        <v>907</v>
      </c>
      <c r="B408" s="208" t="s">
        <v>1552</v>
      </c>
      <c r="C408" s="208" t="s">
        <v>1544</v>
      </c>
    </row>
    <row r="409" spans="1:3" ht="11.25">
      <c r="A409" s="208" t="s">
        <v>907</v>
      </c>
      <c r="B409" s="208" t="s">
        <v>907</v>
      </c>
      <c r="C409" s="208" t="s">
        <v>1544</v>
      </c>
    </row>
    <row r="410" spans="1:3" ht="11.25">
      <c r="A410" s="208" t="s">
        <v>907</v>
      </c>
      <c r="B410" s="208" t="s">
        <v>701</v>
      </c>
      <c r="C410" s="208" t="s">
        <v>1553</v>
      </c>
    </row>
    <row r="411" spans="1:3" ht="11.25">
      <c r="A411" s="208" t="s">
        <v>907</v>
      </c>
      <c r="B411" s="208" t="s">
        <v>702</v>
      </c>
      <c r="C411" s="208" t="s">
        <v>1554</v>
      </c>
    </row>
    <row r="412" spans="1:3" ht="11.25">
      <c r="A412" s="208" t="s">
        <v>907</v>
      </c>
      <c r="B412" s="208" t="s">
        <v>729</v>
      </c>
      <c r="C412" s="208" t="s">
        <v>1555</v>
      </c>
    </row>
    <row r="413" spans="1:3" ht="11.25">
      <c r="A413" s="208" t="s">
        <v>907</v>
      </c>
      <c r="B413" s="208" t="s">
        <v>730</v>
      </c>
      <c r="C413" s="208" t="s">
        <v>1556</v>
      </c>
    </row>
    <row r="414" spans="1:3" ht="11.25">
      <c r="A414" s="208" t="s">
        <v>907</v>
      </c>
      <c r="B414" s="208" t="s">
        <v>731</v>
      </c>
      <c r="C414" s="208" t="s">
        <v>1557</v>
      </c>
    </row>
    <row r="415" spans="1:3" ht="11.25">
      <c r="A415" s="208" t="s">
        <v>907</v>
      </c>
      <c r="B415" s="208" t="s">
        <v>732</v>
      </c>
      <c r="C415" s="208" t="s">
        <v>1558</v>
      </c>
    </row>
    <row r="416" spans="1:3" ht="11.25">
      <c r="A416" s="208" t="s">
        <v>907</v>
      </c>
      <c r="B416" s="208" t="s">
        <v>733</v>
      </c>
      <c r="C416" s="208" t="s">
        <v>1559</v>
      </c>
    </row>
    <row r="417" spans="1:3" ht="11.25">
      <c r="A417" s="208" t="s">
        <v>907</v>
      </c>
      <c r="B417" s="208" t="s">
        <v>734</v>
      </c>
      <c r="C417" s="208" t="s">
        <v>1560</v>
      </c>
    </row>
    <row r="418" spans="1:3" ht="11.25">
      <c r="A418" s="208" t="s">
        <v>907</v>
      </c>
      <c r="B418" s="208" t="s">
        <v>735</v>
      </c>
      <c r="C418" s="208" t="s">
        <v>1561</v>
      </c>
    </row>
    <row r="419" spans="1:3" ht="11.25">
      <c r="A419" s="208" t="s">
        <v>907</v>
      </c>
      <c r="B419" s="208" t="s">
        <v>737</v>
      </c>
      <c r="C419" s="208" t="s">
        <v>1562</v>
      </c>
    </row>
    <row r="420" spans="1:3" ht="11.25">
      <c r="A420" s="208" t="s">
        <v>907</v>
      </c>
      <c r="B420" s="208" t="s">
        <v>738</v>
      </c>
      <c r="C420" s="208" t="s">
        <v>1563</v>
      </c>
    </row>
    <row r="421" spans="1:3" ht="11.25">
      <c r="A421" s="208" t="s">
        <v>907</v>
      </c>
      <c r="B421" s="208" t="s">
        <v>739</v>
      </c>
      <c r="C421" s="208" t="s">
        <v>1564</v>
      </c>
    </row>
    <row r="422" spans="1:3" ht="11.25">
      <c r="A422" s="208" t="s">
        <v>907</v>
      </c>
      <c r="B422" s="208" t="s">
        <v>1565</v>
      </c>
      <c r="C422" s="208" t="s">
        <v>1566</v>
      </c>
    </row>
    <row r="423" spans="1:3" ht="11.25">
      <c r="A423" s="208" t="s">
        <v>907</v>
      </c>
      <c r="B423" s="208" t="s">
        <v>740</v>
      </c>
      <c r="C423" s="208" t="s">
        <v>1567</v>
      </c>
    </row>
    <row r="424" spans="1:3" ht="11.25">
      <c r="A424" s="208" t="s">
        <v>907</v>
      </c>
      <c r="B424" s="208" t="s">
        <v>444</v>
      </c>
      <c r="C424" s="208" t="s">
        <v>1568</v>
      </c>
    </row>
    <row r="425" spans="1:3" ht="11.25">
      <c r="A425" s="208" t="s">
        <v>907</v>
      </c>
      <c r="B425" s="208" t="s">
        <v>741</v>
      </c>
      <c r="C425" s="208" t="s">
        <v>1569</v>
      </c>
    </row>
    <row r="426" spans="1:3" ht="11.25">
      <c r="A426" s="208" t="s">
        <v>907</v>
      </c>
      <c r="B426" s="208" t="s">
        <v>742</v>
      </c>
      <c r="C426" s="208" t="s">
        <v>1570</v>
      </c>
    </row>
    <row r="427" spans="1:3" ht="11.25">
      <c r="A427" s="208" t="s">
        <v>907</v>
      </c>
      <c r="B427" s="208" t="s">
        <v>743</v>
      </c>
      <c r="C427" s="208" t="s">
        <v>1571</v>
      </c>
    </row>
    <row r="428" spans="1:3" ht="11.25">
      <c r="A428" s="208" t="s">
        <v>907</v>
      </c>
      <c r="B428" s="208" t="s">
        <v>744</v>
      </c>
      <c r="C428" s="208" t="s">
        <v>1572</v>
      </c>
    </row>
    <row r="429" spans="1:3" ht="11.25">
      <c r="A429" s="208" t="s">
        <v>907</v>
      </c>
      <c r="B429" s="208" t="s">
        <v>745</v>
      </c>
      <c r="C429" s="208" t="s">
        <v>1573</v>
      </c>
    </row>
    <row r="430" spans="1:3" ht="11.25">
      <c r="A430" s="208" t="s">
        <v>907</v>
      </c>
      <c r="B430" s="208" t="s">
        <v>747</v>
      </c>
      <c r="C430" s="208" t="s">
        <v>1574</v>
      </c>
    </row>
    <row r="431" spans="1:3" ht="11.25">
      <c r="A431" s="208" t="s">
        <v>907</v>
      </c>
      <c r="B431" s="208" t="s">
        <v>748</v>
      </c>
      <c r="C431" s="208" t="s">
        <v>1575</v>
      </c>
    </row>
    <row r="432" spans="1:3" ht="11.25">
      <c r="A432" s="208" t="s">
        <v>907</v>
      </c>
      <c r="B432" s="208" t="s">
        <v>749</v>
      </c>
      <c r="C432" s="208" t="s">
        <v>1576</v>
      </c>
    </row>
    <row r="433" spans="1:3" ht="11.25">
      <c r="A433" s="208" t="s">
        <v>907</v>
      </c>
      <c r="B433" s="208" t="s">
        <v>750</v>
      </c>
      <c r="C433" s="208" t="s">
        <v>1577</v>
      </c>
    </row>
    <row r="434" spans="1:3" ht="11.25">
      <c r="A434" s="208" t="s">
        <v>1578</v>
      </c>
      <c r="B434" s="208" t="s">
        <v>1578</v>
      </c>
      <c r="C434" s="208" t="s">
        <v>1579</v>
      </c>
    </row>
    <row r="435" spans="1:3" ht="11.25">
      <c r="A435" s="208" t="s">
        <v>1580</v>
      </c>
      <c r="B435" s="208" t="s">
        <v>1580</v>
      </c>
      <c r="C435" s="208" t="s">
        <v>1581</v>
      </c>
    </row>
    <row r="436" spans="1:3" ht="11.25">
      <c r="A436" s="208" t="s">
        <v>1580</v>
      </c>
      <c r="B436" s="208" t="s">
        <v>751</v>
      </c>
      <c r="C436" s="208" t="s">
        <v>1581</v>
      </c>
    </row>
    <row r="437" spans="1:3" ht="11.25">
      <c r="A437" s="208" t="s">
        <v>752</v>
      </c>
      <c r="B437" s="208" t="s">
        <v>753</v>
      </c>
      <c r="C437" s="208" t="s">
        <v>1583</v>
      </c>
    </row>
    <row r="438" spans="1:3" ht="11.25">
      <c r="A438" s="208" t="s">
        <v>752</v>
      </c>
      <c r="B438" s="208" t="s">
        <v>780</v>
      </c>
      <c r="C438" s="208" t="s">
        <v>1584</v>
      </c>
    </row>
    <row r="439" spans="1:3" ht="11.25">
      <c r="A439" s="208" t="s">
        <v>752</v>
      </c>
      <c r="B439" s="208" t="s">
        <v>781</v>
      </c>
      <c r="C439" s="208" t="s">
        <v>1585</v>
      </c>
    </row>
    <row r="440" spans="1:3" ht="11.25">
      <c r="A440" s="208" t="s">
        <v>752</v>
      </c>
      <c r="B440" s="208" t="s">
        <v>783</v>
      </c>
      <c r="C440" s="208" t="s">
        <v>1586</v>
      </c>
    </row>
    <row r="441" spans="1:3" ht="11.25">
      <c r="A441" s="208" t="s">
        <v>752</v>
      </c>
      <c r="B441" s="208" t="s">
        <v>1587</v>
      </c>
      <c r="C441" s="208" t="s">
        <v>1582</v>
      </c>
    </row>
    <row r="442" spans="1:3" ht="11.25">
      <c r="A442" s="208" t="s">
        <v>752</v>
      </c>
      <c r="B442" s="208" t="s">
        <v>752</v>
      </c>
      <c r="C442" s="208" t="s">
        <v>1582</v>
      </c>
    </row>
    <row r="443" spans="1:3" ht="11.25">
      <c r="A443" s="208" t="s">
        <v>752</v>
      </c>
      <c r="B443" s="208" t="s">
        <v>784</v>
      </c>
      <c r="C443" s="208" t="s">
        <v>1588</v>
      </c>
    </row>
    <row r="444" spans="1:3" ht="11.25">
      <c r="A444" s="208" t="s">
        <v>752</v>
      </c>
      <c r="B444" s="208" t="s">
        <v>786</v>
      </c>
      <c r="C444" s="208" t="s">
        <v>1589</v>
      </c>
    </row>
    <row r="445" spans="1:3" ht="11.25">
      <c r="A445" s="208" t="s">
        <v>752</v>
      </c>
      <c r="B445" s="208" t="s">
        <v>787</v>
      </c>
      <c r="C445" s="208" t="s">
        <v>1590</v>
      </c>
    </row>
    <row r="446" spans="1:3" ht="11.25">
      <c r="A446" s="208" t="s">
        <v>752</v>
      </c>
      <c r="B446" s="208" t="s">
        <v>788</v>
      </c>
      <c r="C446" s="208" t="s">
        <v>1591</v>
      </c>
    </row>
    <row r="447" spans="1:3" ht="11.25">
      <c r="A447" s="208" t="s">
        <v>752</v>
      </c>
      <c r="B447" s="208" t="s">
        <v>790</v>
      </c>
      <c r="C447" s="208" t="s">
        <v>1592</v>
      </c>
    </row>
    <row r="448" spans="1:3" ht="11.25">
      <c r="A448" s="208" t="s">
        <v>752</v>
      </c>
      <c r="B448" s="208" t="s">
        <v>791</v>
      </c>
      <c r="C448" s="208" t="s">
        <v>1593</v>
      </c>
    </row>
    <row r="449" spans="1:3" ht="11.25">
      <c r="A449" s="208" t="s">
        <v>752</v>
      </c>
      <c r="B449" s="208" t="s">
        <v>792</v>
      </c>
      <c r="C449" s="208" t="s">
        <v>1594</v>
      </c>
    </row>
    <row r="450" spans="1:3" ht="11.25">
      <c r="A450" s="208" t="s">
        <v>752</v>
      </c>
      <c r="B450" s="208" t="s">
        <v>793</v>
      </c>
      <c r="C450" s="208" t="s">
        <v>1595</v>
      </c>
    </row>
    <row r="451" spans="1:3" ht="11.25">
      <c r="A451" s="208" t="s">
        <v>752</v>
      </c>
      <c r="B451" s="208" t="s">
        <v>794</v>
      </c>
      <c r="C451" s="208" t="s">
        <v>1596</v>
      </c>
    </row>
    <row r="452" spans="1:3" ht="11.25">
      <c r="A452" s="208" t="s">
        <v>752</v>
      </c>
      <c r="B452" s="208" t="s">
        <v>1597</v>
      </c>
      <c r="C452" s="208" t="s">
        <v>1598</v>
      </c>
    </row>
    <row r="453" spans="1:3" ht="11.25">
      <c r="A453" s="208" t="s">
        <v>752</v>
      </c>
      <c r="B453" s="208" t="s">
        <v>796</v>
      </c>
      <c r="C453" s="208" t="s">
        <v>1599</v>
      </c>
    </row>
    <row r="454" spans="1:3" ht="11.25">
      <c r="A454" s="208" t="s">
        <v>752</v>
      </c>
      <c r="B454" s="208" t="s">
        <v>797</v>
      </c>
      <c r="C454" s="208" t="s">
        <v>1600</v>
      </c>
    </row>
    <row r="455" spans="1:3" ht="11.25">
      <c r="A455" s="208" t="s">
        <v>752</v>
      </c>
      <c r="B455" s="208" t="s">
        <v>798</v>
      </c>
      <c r="C455" s="208" t="s">
        <v>1601</v>
      </c>
    </row>
    <row r="456" spans="1:3" ht="11.25">
      <c r="A456" s="208" t="s">
        <v>752</v>
      </c>
      <c r="B456" s="208" t="s">
        <v>799</v>
      </c>
      <c r="C456" s="208" t="s">
        <v>1602</v>
      </c>
    </row>
    <row r="457" spans="1:3" ht="11.25">
      <c r="A457" s="208" t="s">
        <v>752</v>
      </c>
      <c r="B457" s="208" t="s">
        <v>800</v>
      </c>
      <c r="C457" s="208" t="s">
        <v>1603</v>
      </c>
    </row>
    <row r="458" spans="1:3" ht="11.25">
      <c r="A458" s="208" t="s">
        <v>752</v>
      </c>
      <c r="B458" s="208" t="s">
        <v>801</v>
      </c>
      <c r="C458" s="208" t="s">
        <v>1604</v>
      </c>
    </row>
    <row r="459" spans="1:3" ht="11.25">
      <c r="A459" s="208" t="s">
        <v>802</v>
      </c>
      <c r="B459" s="208" t="s">
        <v>371</v>
      </c>
      <c r="C459" s="208" t="s">
        <v>1606</v>
      </c>
    </row>
    <row r="460" spans="1:3" ht="11.25">
      <c r="A460" s="208" t="s">
        <v>802</v>
      </c>
      <c r="B460" s="208" t="s">
        <v>803</v>
      </c>
      <c r="C460" s="208" t="s">
        <v>1607</v>
      </c>
    </row>
    <row r="461" spans="1:3" ht="11.25">
      <c r="A461" s="208" t="s">
        <v>802</v>
      </c>
      <c r="B461" s="208" t="s">
        <v>804</v>
      </c>
      <c r="C461" s="208" t="s">
        <v>1608</v>
      </c>
    </row>
    <row r="462" spans="1:3" ht="11.25">
      <c r="A462" s="208" t="s">
        <v>802</v>
      </c>
      <c r="B462" s="208" t="s">
        <v>830</v>
      </c>
      <c r="C462" s="208" t="s">
        <v>1609</v>
      </c>
    </row>
    <row r="463" spans="1:3" ht="11.25">
      <c r="A463" s="208" t="s">
        <v>802</v>
      </c>
      <c r="B463" s="208" t="s">
        <v>831</v>
      </c>
      <c r="C463" s="208" t="s">
        <v>1610</v>
      </c>
    </row>
    <row r="464" spans="1:3" ht="11.25">
      <c r="A464" s="208" t="s">
        <v>802</v>
      </c>
      <c r="B464" s="208" t="s">
        <v>832</v>
      </c>
      <c r="C464" s="208" t="s">
        <v>1611</v>
      </c>
    </row>
    <row r="465" spans="1:3" ht="11.25">
      <c r="A465" s="208" t="s">
        <v>802</v>
      </c>
      <c r="B465" s="208" t="s">
        <v>1612</v>
      </c>
      <c r="C465" s="208" t="s">
        <v>1613</v>
      </c>
    </row>
    <row r="466" spans="1:3" ht="11.25">
      <c r="A466" s="208" t="s">
        <v>802</v>
      </c>
      <c r="B466" s="208" t="s">
        <v>1614</v>
      </c>
      <c r="C466" s="208" t="s">
        <v>1605</v>
      </c>
    </row>
    <row r="467" spans="1:3" ht="11.25">
      <c r="A467" s="208" t="s">
        <v>802</v>
      </c>
      <c r="B467" s="208" t="s">
        <v>802</v>
      </c>
      <c r="C467" s="208" t="s">
        <v>1605</v>
      </c>
    </row>
    <row r="468" spans="1:3" ht="11.25">
      <c r="A468" s="208" t="s">
        <v>802</v>
      </c>
      <c r="B468" s="208" t="s">
        <v>558</v>
      </c>
      <c r="C468" s="208" t="s">
        <v>1615</v>
      </c>
    </row>
    <row r="469" spans="1:3" ht="11.25">
      <c r="A469" s="208" t="s">
        <v>802</v>
      </c>
      <c r="B469" s="208" t="s">
        <v>559</v>
      </c>
      <c r="C469" s="208" t="s">
        <v>1616</v>
      </c>
    </row>
    <row r="470" spans="1:3" ht="11.25">
      <c r="A470" s="208" t="s">
        <v>802</v>
      </c>
      <c r="B470" s="208" t="s">
        <v>560</v>
      </c>
      <c r="C470" s="208" t="s">
        <v>1617</v>
      </c>
    </row>
    <row r="471" spans="1:3" ht="11.25">
      <c r="A471" s="208" t="s">
        <v>802</v>
      </c>
      <c r="B471" s="208" t="s">
        <v>561</v>
      </c>
      <c r="C471" s="208" t="s">
        <v>1618</v>
      </c>
    </row>
    <row r="472" spans="1:3" ht="11.25">
      <c r="A472" s="208" t="s">
        <v>802</v>
      </c>
      <c r="B472" s="208" t="s">
        <v>562</v>
      </c>
      <c r="C472" s="208" t="s">
        <v>1619</v>
      </c>
    </row>
    <row r="473" spans="1:3" ht="11.25">
      <c r="A473" s="208" t="s">
        <v>802</v>
      </c>
      <c r="B473" s="208" t="s">
        <v>1620</v>
      </c>
      <c r="C473" s="208" t="s">
        <v>1621</v>
      </c>
    </row>
    <row r="474" spans="1:3" ht="11.25">
      <c r="A474" s="208" t="s">
        <v>802</v>
      </c>
      <c r="B474" s="208" t="s">
        <v>563</v>
      </c>
      <c r="C474" s="208" t="s">
        <v>1622</v>
      </c>
    </row>
    <row r="475" spans="1:3" ht="11.25">
      <c r="A475" s="208" t="s">
        <v>802</v>
      </c>
      <c r="B475" s="208" t="s">
        <v>564</v>
      </c>
      <c r="C475" s="208" t="s">
        <v>1623</v>
      </c>
    </row>
    <row r="476" spans="1:3" ht="11.25">
      <c r="A476" s="208" t="s">
        <v>802</v>
      </c>
      <c r="B476" s="208" t="s">
        <v>566</v>
      </c>
      <c r="C476" s="208" t="s">
        <v>1624</v>
      </c>
    </row>
    <row r="477" spans="1:3" ht="11.25">
      <c r="A477" s="208" t="s">
        <v>802</v>
      </c>
      <c r="B477" s="208" t="s">
        <v>567</v>
      </c>
      <c r="C477" s="208" t="s">
        <v>1625</v>
      </c>
    </row>
    <row r="478" spans="1:3" ht="11.25">
      <c r="A478" s="208" t="s">
        <v>802</v>
      </c>
      <c r="B478" s="208" t="s">
        <v>568</v>
      </c>
      <c r="C478" s="208" t="s">
        <v>1626</v>
      </c>
    </row>
    <row r="479" spans="1:3" ht="11.25">
      <c r="A479" s="208" t="s">
        <v>569</v>
      </c>
      <c r="B479" s="208" t="s">
        <v>570</v>
      </c>
      <c r="C479" s="208" t="s">
        <v>1628</v>
      </c>
    </row>
    <row r="480" spans="1:3" ht="11.25">
      <c r="A480" s="208" t="s">
        <v>569</v>
      </c>
      <c r="B480" s="208" t="s">
        <v>571</v>
      </c>
      <c r="C480" s="208" t="s">
        <v>1629</v>
      </c>
    </row>
    <row r="481" spans="1:3" ht="11.25">
      <c r="A481" s="208" t="s">
        <v>569</v>
      </c>
      <c r="B481" s="208" t="s">
        <v>572</v>
      </c>
      <c r="C481" s="208" t="s">
        <v>1630</v>
      </c>
    </row>
    <row r="482" spans="1:3" ht="11.25">
      <c r="A482" s="208" t="s">
        <v>569</v>
      </c>
      <c r="B482" s="208" t="s">
        <v>599</v>
      </c>
      <c r="C482" s="208" t="s">
        <v>1631</v>
      </c>
    </row>
    <row r="483" spans="1:3" ht="11.25">
      <c r="A483" s="208" t="s">
        <v>569</v>
      </c>
      <c r="B483" s="208" t="s">
        <v>600</v>
      </c>
      <c r="C483" s="208" t="s">
        <v>1632</v>
      </c>
    </row>
    <row r="484" spans="1:3" ht="11.25">
      <c r="A484" s="208" t="s">
        <v>569</v>
      </c>
      <c r="B484" s="208" t="s">
        <v>601</v>
      </c>
      <c r="C484" s="208" t="s">
        <v>1633</v>
      </c>
    </row>
    <row r="485" spans="1:3" ht="11.25">
      <c r="A485" s="208" t="s">
        <v>569</v>
      </c>
      <c r="B485" s="208" t="s">
        <v>603</v>
      </c>
      <c r="C485" s="208" t="s">
        <v>1634</v>
      </c>
    </row>
    <row r="486" spans="1:3" ht="11.25">
      <c r="A486" s="208" t="s">
        <v>569</v>
      </c>
      <c r="B486" s="208" t="s">
        <v>604</v>
      </c>
      <c r="C486" s="208" t="s">
        <v>1635</v>
      </c>
    </row>
    <row r="487" spans="1:3" ht="11.25">
      <c r="A487" s="208" t="s">
        <v>569</v>
      </c>
      <c r="B487" s="208" t="s">
        <v>605</v>
      </c>
      <c r="C487" s="208" t="s">
        <v>1636</v>
      </c>
    </row>
    <row r="488" spans="1:3" ht="11.25">
      <c r="A488" s="208" t="s">
        <v>569</v>
      </c>
      <c r="B488" s="208" t="s">
        <v>1637</v>
      </c>
      <c r="C488" s="208" t="s">
        <v>1638</v>
      </c>
    </row>
    <row r="489" spans="1:3" ht="11.25">
      <c r="A489" s="208" t="s">
        <v>569</v>
      </c>
      <c r="B489" s="208" t="s">
        <v>606</v>
      </c>
      <c r="C489" s="208" t="s">
        <v>1639</v>
      </c>
    </row>
    <row r="490" spans="1:3" ht="11.25">
      <c r="A490" s="208" t="s">
        <v>569</v>
      </c>
      <c r="B490" s="208" t="s">
        <v>607</v>
      </c>
      <c r="C490" s="208" t="s">
        <v>1640</v>
      </c>
    </row>
    <row r="491" spans="1:3" ht="11.25">
      <c r="A491" s="208" t="s">
        <v>569</v>
      </c>
      <c r="B491" s="208" t="s">
        <v>1641</v>
      </c>
      <c r="C491" s="208" t="s">
        <v>1627</v>
      </c>
    </row>
    <row r="492" spans="1:3" ht="11.25">
      <c r="A492" s="208" t="s">
        <v>569</v>
      </c>
      <c r="B492" s="208" t="s">
        <v>569</v>
      </c>
      <c r="C492" s="208" t="s">
        <v>1627</v>
      </c>
    </row>
    <row r="493" spans="1:3" ht="11.25">
      <c r="A493" s="208" t="s">
        <v>569</v>
      </c>
      <c r="B493" s="208" t="s">
        <v>608</v>
      </c>
      <c r="C493" s="208" t="s">
        <v>1642</v>
      </c>
    </row>
    <row r="494" spans="1:3" ht="11.25">
      <c r="A494" s="208" t="s">
        <v>569</v>
      </c>
      <c r="B494" s="208" t="s">
        <v>609</v>
      </c>
      <c r="C494" s="208" t="s">
        <v>1643</v>
      </c>
    </row>
    <row r="495" spans="1:3" ht="11.25">
      <c r="A495" s="208" t="s">
        <v>569</v>
      </c>
      <c r="B495" s="208" t="s">
        <v>610</v>
      </c>
      <c r="C495" s="208" t="s">
        <v>1644</v>
      </c>
    </row>
    <row r="496" spans="1:3" ht="11.25">
      <c r="A496" s="208" t="s">
        <v>569</v>
      </c>
      <c r="B496" s="208" t="s">
        <v>165</v>
      </c>
      <c r="C496" s="208" t="s">
        <v>1645</v>
      </c>
    </row>
    <row r="497" spans="1:3" ht="11.25">
      <c r="A497" s="208" t="s">
        <v>569</v>
      </c>
      <c r="B497" s="208" t="s">
        <v>611</v>
      </c>
      <c r="C497" s="208" t="s">
        <v>1646</v>
      </c>
    </row>
    <row r="498" spans="1:3" ht="11.25">
      <c r="A498" s="208" t="s">
        <v>569</v>
      </c>
      <c r="B498" s="208" t="s">
        <v>613</v>
      </c>
      <c r="C498" s="208" t="s">
        <v>1647</v>
      </c>
    </row>
    <row r="499" spans="1:3" ht="11.25">
      <c r="A499" s="208" t="s">
        <v>569</v>
      </c>
      <c r="B499" s="208" t="s">
        <v>614</v>
      </c>
      <c r="C499" s="208" t="s">
        <v>1648</v>
      </c>
    </row>
    <row r="500" spans="1:3" ht="11.25">
      <c r="A500" s="208" t="s">
        <v>569</v>
      </c>
      <c r="B500" s="208" t="s">
        <v>615</v>
      </c>
      <c r="C500" s="208" t="s">
        <v>1649</v>
      </c>
    </row>
    <row r="501" spans="1:3" ht="11.25">
      <c r="A501" s="208" t="s">
        <v>569</v>
      </c>
      <c r="B501" s="208" t="s">
        <v>1650</v>
      </c>
      <c r="C501" s="208" t="s">
        <v>1651</v>
      </c>
    </row>
    <row r="502" spans="1:3" ht="11.25">
      <c r="A502" s="208" t="s">
        <v>569</v>
      </c>
      <c r="B502" s="208" t="s">
        <v>616</v>
      </c>
      <c r="C502" s="208" t="s">
        <v>1652</v>
      </c>
    </row>
    <row r="503" spans="1:3" ht="11.25">
      <c r="A503" s="208" t="s">
        <v>569</v>
      </c>
      <c r="B503" s="208" t="s">
        <v>617</v>
      </c>
      <c r="C503" s="208" t="s">
        <v>1653</v>
      </c>
    </row>
    <row r="504" spans="1:3" ht="11.25">
      <c r="A504" s="208" t="s">
        <v>569</v>
      </c>
      <c r="B504" s="208" t="s">
        <v>624</v>
      </c>
      <c r="C504" s="208" t="s">
        <v>1654</v>
      </c>
    </row>
    <row r="505" spans="1:3" ht="11.25">
      <c r="A505" s="208" t="s">
        <v>569</v>
      </c>
      <c r="B505" s="208" t="s">
        <v>652</v>
      </c>
      <c r="C505" s="208" t="s">
        <v>1655</v>
      </c>
    </row>
    <row r="506" spans="1:3" ht="11.25">
      <c r="A506" s="208" t="s">
        <v>653</v>
      </c>
      <c r="B506" s="208" t="s">
        <v>654</v>
      </c>
      <c r="C506" s="208" t="s">
        <v>1657</v>
      </c>
    </row>
    <row r="507" spans="1:3" ht="11.25">
      <c r="A507" s="208" t="s">
        <v>653</v>
      </c>
      <c r="B507" s="208" t="s">
        <v>655</v>
      </c>
      <c r="C507" s="208" t="s">
        <v>1658</v>
      </c>
    </row>
    <row r="508" spans="1:3" ht="11.25">
      <c r="A508" s="208" t="s">
        <v>653</v>
      </c>
      <c r="B508" s="208" t="s">
        <v>656</v>
      </c>
      <c r="C508" s="208" t="s">
        <v>1659</v>
      </c>
    </row>
    <row r="509" spans="1:3" ht="11.25">
      <c r="A509" s="208" t="s">
        <v>653</v>
      </c>
      <c r="B509" s="208" t="s">
        <v>657</v>
      </c>
      <c r="C509" s="208" t="s">
        <v>1660</v>
      </c>
    </row>
    <row r="510" spans="1:3" ht="11.25">
      <c r="A510" s="208" t="s">
        <v>653</v>
      </c>
      <c r="B510" s="208" t="s">
        <v>658</v>
      </c>
      <c r="C510" s="208" t="s">
        <v>1661</v>
      </c>
    </row>
    <row r="511" spans="1:3" ht="11.25">
      <c r="A511" s="208" t="s">
        <v>653</v>
      </c>
      <c r="B511" s="208" t="s">
        <v>659</v>
      </c>
      <c r="C511" s="208" t="s">
        <v>1662</v>
      </c>
    </row>
    <row r="512" spans="1:3" ht="11.25">
      <c r="A512" s="208" t="s">
        <v>653</v>
      </c>
      <c r="B512" s="208" t="s">
        <v>660</v>
      </c>
      <c r="C512" s="208" t="s">
        <v>1663</v>
      </c>
    </row>
    <row r="513" spans="1:3" ht="11.25">
      <c r="A513" s="208" t="s">
        <v>653</v>
      </c>
      <c r="B513" s="208" t="s">
        <v>661</v>
      </c>
      <c r="C513" s="208" t="s">
        <v>1664</v>
      </c>
    </row>
    <row r="514" spans="1:3" ht="11.25">
      <c r="A514" s="208" t="s">
        <v>653</v>
      </c>
      <c r="B514" s="208" t="s">
        <v>662</v>
      </c>
      <c r="C514" s="208" t="s">
        <v>1665</v>
      </c>
    </row>
    <row r="515" spans="1:3" ht="11.25">
      <c r="A515" s="208" t="s">
        <v>653</v>
      </c>
      <c r="B515" s="208" t="s">
        <v>663</v>
      </c>
      <c r="C515" s="208" t="s">
        <v>1666</v>
      </c>
    </row>
    <row r="516" spans="1:3" ht="11.25">
      <c r="A516" s="208" t="s">
        <v>653</v>
      </c>
      <c r="B516" s="208" t="s">
        <v>1667</v>
      </c>
      <c r="C516" s="208" t="s">
        <v>1668</v>
      </c>
    </row>
    <row r="517" spans="1:3" ht="11.25">
      <c r="A517" s="208" t="s">
        <v>653</v>
      </c>
      <c r="B517" s="208" t="s">
        <v>1669</v>
      </c>
      <c r="C517" s="208" t="s">
        <v>1656</v>
      </c>
    </row>
    <row r="518" spans="1:3" ht="11.25">
      <c r="A518" s="208" t="s">
        <v>653</v>
      </c>
      <c r="B518" s="208" t="s">
        <v>653</v>
      </c>
      <c r="C518" s="208" t="s">
        <v>1656</v>
      </c>
    </row>
    <row r="519" spans="1:3" ht="11.25">
      <c r="A519" s="208" t="s">
        <v>653</v>
      </c>
      <c r="B519" s="208" t="s">
        <v>664</v>
      </c>
      <c r="C519" s="208" t="s">
        <v>1670</v>
      </c>
    </row>
    <row r="520" spans="1:3" ht="11.25">
      <c r="A520" s="208" t="s">
        <v>653</v>
      </c>
      <c r="B520" s="208" t="s">
        <v>665</v>
      </c>
      <c r="C520" s="208" t="s">
        <v>1671</v>
      </c>
    </row>
    <row r="521" spans="1:3" ht="11.25">
      <c r="A521" s="208" t="s">
        <v>653</v>
      </c>
      <c r="B521" s="208" t="s">
        <v>666</v>
      </c>
      <c r="C521" s="208" t="s">
        <v>1672</v>
      </c>
    </row>
    <row r="522" spans="1:3" ht="11.25">
      <c r="A522" s="208" t="s">
        <v>653</v>
      </c>
      <c r="B522" s="208" t="s">
        <v>667</v>
      </c>
      <c r="C522" s="208" t="s">
        <v>1673</v>
      </c>
    </row>
    <row r="523" spans="1:3" ht="11.25">
      <c r="A523" s="208" t="s">
        <v>653</v>
      </c>
      <c r="B523" s="208" t="s">
        <v>668</v>
      </c>
      <c r="C523" s="208" t="s">
        <v>1674</v>
      </c>
    </row>
    <row r="524" spans="1:3" ht="11.25">
      <c r="A524" s="208" t="s">
        <v>653</v>
      </c>
      <c r="B524" s="208" t="s">
        <v>619</v>
      </c>
      <c r="C524" s="208" t="s">
        <v>1675</v>
      </c>
    </row>
    <row r="525" spans="1:3" ht="11.25">
      <c r="A525" s="208" t="s">
        <v>653</v>
      </c>
      <c r="B525" s="208" t="s">
        <v>620</v>
      </c>
      <c r="C525" s="208" t="s">
        <v>1676</v>
      </c>
    </row>
    <row r="526" spans="1:3" ht="11.25">
      <c r="A526" s="208" t="s">
        <v>653</v>
      </c>
      <c r="B526" s="208" t="s">
        <v>554</v>
      </c>
      <c r="C526" s="208" t="s">
        <v>1677</v>
      </c>
    </row>
    <row r="527" spans="1:3" ht="11.25">
      <c r="A527" s="208" t="s">
        <v>653</v>
      </c>
      <c r="B527" s="208" t="s">
        <v>622</v>
      </c>
      <c r="C527" s="208" t="s">
        <v>1678</v>
      </c>
    </row>
    <row r="528" spans="1:3" ht="11.25">
      <c r="A528" s="208" t="s">
        <v>653</v>
      </c>
      <c r="B528" s="208" t="s">
        <v>623</v>
      </c>
      <c r="C528" s="208" t="s">
        <v>1679</v>
      </c>
    </row>
    <row r="529" spans="1:3" ht="11.25">
      <c r="A529" s="208" t="s">
        <v>653</v>
      </c>
      <c r="B529" s="208" t="s">
        <v>669</v>
      </c>
      <c r="C529" s="208" t="s">
        <v>1680</v>
      </c>
    </row>
    <row r="530" spans="1:3" ht="11.25">
      <c r="A530" s="208" t="s">
        <v>653</v>
      </c>
      <c r="B530" s="208" t="s">
        <v>670</v>
      </c>
      <c r="C530" s="208" t="s">
        <v>1681</v>
      </c>
    </row>
    <row r="531" spans="1:3" ht="11.25">
      <c r="A531" s="208" t="s">
        <v>653</v>
      </c>
      <c r="B531" s="208" t="s">
        <v>671</v>
      </c>
      <c r="C531" s="208" t="s">
        <v>1682</v>
      </c>
    </row>
    <row r="532" spans="1:3" ht="11.25">
      <c r="A532" s="208" t="s">
        <v>653</v>
      </c>
      <c r="B532" s="208" t="s">
        <v>810</v>
      </c>
      <c r="C532" s="208" t="s">
        <v>1683</v>
      </c>
    </row>
    <row r="533" spans="1:3" ht="11.25">
      <c r="A533" s="208" t="s">
        <v>653</v>
      </c>
      <c r="B533" s="208" t="s">
        <v>811</v>
      </c>
      <c r="C533" s="208" t="s">
        <v>1684</v>
      </c>
    </row>
    <row r="534" spans="1:3" ht="11.25">
      <c r="A534" s="208" t="s">
        <v>653</v>
      </c>
      <c r="B534" s="208" t="s">
        <v>1685</v>
      </c>
      <c r="C534" s="208" t="s">
        <v>1686</v>
      </c>
    </row>
    <row r="535" spans="1:3" ht="11.25">
      <c r="A535" s="208" t="s">
        <v>653</v>
      </c>
      <c r="B535" s="208" t="s">
        <v>206</v>
      </c>
      <c r="C535" s="208" t="s">
        <v>1687</v>
      </c>
    </row>
    <row r="536" spans="1:3" ht="11.25">
      <c r="A536" s="208" t="s">
        <v>812</v>
      </c>
      <c r="B536" s="208" t="s">
        <v>813</v>
      </c>
      <c r="C536" s="208" t="s">
        <v>1689</v>
      </c>
    </row>
    <row r="537" spans="1:3" ht="11.25">
      <c r="A537" s="208" t="s">
        <v>812</v>
      </c>
      <c r="B537" s="208" t="s">
        <v>814</v>
      </c>
      <c r="C537" s="208" t="s">
        <v>1690</v>
      </c>
    </row>
    <row r="538" spans="1:3" ht="11.25">
      <c r="A538" s="208" t="s">
        <v>812</v>
      </c>
      <c r="B538" s="208" t="s">
        <v>815</v>
      </c>
      <c r="C538" s="208" t="s">
        <v>1691</v>
      </c>
    </row>
    <row r="539" spans="1:3" ht="11.25">
      <c r="A539" s="208" t="s">
        <v>812</v>
      </c>
      <c r="B539" s="208" t="s">
        <v>816</v>
      </c>
      <c r="C539" s="208" t="s">
        <v>1692</v>
      </c>
    </row>
    <row r="540" spans="1:3" ht="11.25">
      <c r="A540" s="208" t="s">
        <v>812</v>
      </c>
      <c r="B540" s="208" t="s">
        <v>817</v>
      </c>
      <c r="C540" s="208" t="s">
        <v>1693</v>
      </c>
    </row>
    <row r="541" spans="1:3" ht="11.25">
      <c r="A541" s="208" t="s">
        <v>812</v>
      </c>
      <c r="B541" s="208" t="s">
        <v>1694</v>
      </c>
      <c r="C541" s="208" t="s">
        <v>1688</v>
      </c>
    </row>
    <row r="542" spans="1:3" ht="11.25">
      <c r="A542" s="208" t="s">
        <v>812</v>
      </c>
      <c r="B542" s="208" t="s">
        <v>812</v>
      </c>
      <c r="C542" s="208" t="s">
        <v>1688</v>
      </c>
    </row>
    <row r="543" spans="1:3" ht="11.25">
      <c r="A543" s="208" t="s">
        <v>812</v>
      </c>
      <c r="B543" s="208" t="s">
        <v>819</v>
      </c>
      <c r="C543" s="208" t="s">
        <v>1695</v>
      </c>
    </row>
    <row r="544" spans="1:3" ht="11.25">
      <c r="A544" s="208" t="s">
        <v>812</v>
      </c>
      <c r="B544" s="208" t="s">
        <v>820</v>
      </c>
      <c r="C544" s="208" t="s">
        <v>1696</v>
      </c>
    </row>
    <row r="545" spans="1:3" ht="11.25">
      <c r="A545" s="208" t="s">
        <v>812</v>
      </c>
      <c r="B545" s="208" t="s">
        <v>821</v>
      </c>
      <c r="C545" s="208" t="s">
        <v>1697</v>
      </c>
    </row>
    <row r="546" spans="1:3" ht="11.25">
      <c r="A546" s="208" t="s">
        <v>812</v>
      </c>
      <c r="B546" s="208" t="s">
        <v>822</v>
      </c>
      <c r="C546" s="208" t="s">
        <v>1698</v>
      </c>
    </row>
    <row r="547" spans="1:3" ht="11.25">
      <c r="A547" s="208" t="s">
        <v>812</v>
      </c>
      <c r="B547" s="208" t="s">
        <v>823</v>
      </c>
      <c r="C547" s="208" t="s">
        <v>1699</v>
      </c>
    </row>
    <row r="548" spans="1:3" ht="11.25">
      <c r="A548" s="208" t="s">
        <v>812</v>
      </c>
      <c r="B548" s="208" t="s">
        <v>308</v>
      </c>
      <c r="C548" s="208" t="s">
        <v>1700</v>
      </c>
    </row>
    <row r="549" spans="1:3" ht="11.25">
      <c r="A549" s="208" t="s">
        <v>812</v>
      </c>
      <c r="B549" s="208" t="s">
        <v>1701</v>
      </c>
      <c r="C549" s="208" t="s">
        <v>1702</v>
      </c>
    </row>
    <row r="550" spans="1:3" ht="11.25">
      <c r="A550" s="208" t="s">
        <v>812</v>
      </c>
      <c r="B550" s="208" t="s">
        <v>824</v>
      </c>
      <c r="C550" s="208" t="s">
        <v>1703</v>
      </c>
    </row>
    <row r="551" spans="1:3" ht="11.25">
      <c r="A551" s="208" t="s">
        <v>812</v>
      </c>
      <c r="B551" s="208" t="s">
        <v>825</v>
      </c>
      <c r="C551" s="208" t="s">
        <v>1704</v>
      </c>
    </row>
    <row r="552" spans="1:3" ht="11.25">
      <c r="A552" s="208" t="s">
        <v>812</v>
      </c>
      <c r="B552" s="208" t="s">
        <v>714</v>
      </c>
      <c r="C552" s="208" t="s">
        <v>1705</v>
      </c>
    </row>
    <row r="553" spans="1:3" ht="11.25">
      <c r="A553" s="208" t="s">
        <v>812</v>
      </c>
      <c r="B553" s="208" t="s">
        <v>826</v>
      </c>
      <c r="C553" s="208" t="s">
        <v>1706</v>
      </c>
    </row>
    <row r="554" spans="1:3" ht="11.25">
      <c r="A554" s="208" t="s">
        <v>812</v>
      </c>
      <c r="B554" s="208" t="s">
        <v>828</v>
      </c>
      <c r="C554" s="208" t="s">
        <v>1707</v>
      </c>
    </row>
    <row r="555" spans="1:3" ht="11.25">
      <c r="A555" s="208" t="s">
        <v>812</v>
      </c>
      <c r="B555" s="208" t="s">
        <v>829</v>
      </c>
      <c r="C555" s="208" t="s">
        <v>1708</v>
      </c>
    </row>
    <row r="556" spans="1:3" ht="11.25">
      <c r="A556" s="208" t="s">
        <v>857</v>
      </c>
      <c r="B556" s="208" t="s">
        <v>504</v>
      </c>
      <c r="C556" s="208" t="s">
        <v>1710</v>
      </c>
    </row>
    <row r="557" spans="1:3" ht="11.25">
      <c r="A557" s="208" t="s">
        <v>857</v>
      </c>
      <c r="B557" s="208" t="s">
        <v>858</v>
      </c>
      <c r="C557" s="208" t="s">
        <v>1711</v>
      </c>
    </row>
    <row r="558" spans="1:3" ht="11.25">
      <c r="A558" s="208" t="s">
        <v>857</v>
      </c>
      <c r="B558" s="208" t="s">
        <v>344</v>
      </c>
      <c r="C558" s="208" t="s">
        <v>1712</v>
      </c>
    </row>
    <row r="559" spans="1:3" ht="11.25">
      <c r="A559" s="208" t="s">
        <v>857</v>
      </c>
      <c r="B559" s="208" t="s">
        <v>345</v>
      </c>
      <c r="C559" s="208" t="s">
        <v>1713</v>
      </c>
    </row>
    <row r="560" spans="1:3" ht="11.25">
      <c r="A560" s="208" t="s">
        <v>857</v>
      </c>
      <c r="B560" s="208" t="s">
        <v>346</v>
      </c>
      <c r="C560" s="208" t="s">
        <v>1714</v>
      </c>
    </row>
    <row r="561" spans="1:3" ht="11.25">
      <c r="A561" s="208" t="s">
        <v>857</v>
      </c>
      <c r="B561" s="208" t="s">
        <v>347</v>
      </c>
      <c r="C561" s="208" t="s">
        <v>1715</v>
      </c>
    </row>
    <row r="562" spans="1:3" ht="11.25">
      <c r="A562" s="208" t="s">
        <v>857</v>
      </c>
      <c r="B562" s="208" t="s">
        <v>1716</v>
      </c>
      <c r="C562" s="208" t="s">
        <v>1717</v>
      </c>
    </row>
    <row r="563" spans="1:3" ht="11.25">
      <c r="A563" s="208" t="s">
        <v>857</v>
      </c>
      <c r="B563" s="208" t="s">
        <v>1718</v>
      </c>
      <c r="C563" s="208" t="s">
        <v>1709</v>
      </c>
    </row>
    <row r="564" spans="1:3" ht="11.25">
      <c r="A564" s="208" t="s">
        <v>857</v>
      </c>
      <c r="B564" s="208" t="s">
        <v>857</v>
      </c>
      <c r="C564" s="208" t="s">
        <v>1709</v>
      </c>
    </row>
    <row r="565" spans="1:3" ht="11.25">
      <c r="A565" s="208" t="s">
        <v>857</v>
      </c>
      <c r="B565" s="208" t="s">
        <v>348</v>
      </c>
      <c r="C565" s="208" t="s">
        <v>1719</v>
      </c>
    </row>
    <row r="566" spans="1:3" ht="11.25">
      <c r="A566" s="208" t="s">
        <v>857</v>
      </c>
      <c r="B566" s="208" t="s">
        <v>350</v>
      </c>
      <c r="C566" s="208" t="s">
        <v>1720</v>
      </c>
    </row>
    <row r="567" spans="1:3" ht="11.25">
      <c r="A567" s="208" t="s">
        <v>857</v>
      </c>
      <c r="B567" s="208" t="s">
        <v>351</v>
      </c>
      <c r="C567" s="208" t="s">
        <v>1721</v>
      </c>
    </row>
    <row r="568" spans="1:3" ht="11.25">
      <c r="A568" s="208" t="s">
        <v>857</v>
      </c>
      <c r="B568" s="208" t="s">
        <v>352</v>
      </c>
      <c r="C568" s="208" t="s">
        <v>1722</v>
      </c>
    </row>
    <row r="569" spans="1:3" ht="11.25">
      <c r="A569" s="208" t="s">
        <v>857</v>
      </c>
      <c r="B569" s="208" t="s">
        <v>353</v>
      </c>
      <c r="C569" s="208" t="s">
        <v>1723</v>
      </c>
    </row>
    <row r="570" spans="1:3" ht="11.25">
      <c r="A570" s="208" t="s">
        <v>857</v>
      </c>
      <c r="B570" s="208" t="s">
        <v>354</v>
      </c>
      <c r="C570" s="208" t="s">
        <v>1724</v>
      </c>
    </row>
    <row r="571" spans="1:3" ht="11.25">
      <c r="A571" s="208" t="s">
        <v>857</v>
      </c>
      <c r="B571" s="208" t="s">
        <v>355</v>
      </c>
      <c r="C571" s="208" t="s">
        <v>1725</v>
      </c>
    </row>
    <row r="572" spans="1:3" ht="11.25">
      <c r="A572" s="208" t="s">
        <v>857</v>
      </c>
      <c r="B572" s="208" t="s">
        <v>356</v>
      </c>
      <c r="C572" s="208" t="s">
        <v>1726</v>
      </c>
    </row>
    <row r="573" spans="1:3" ht="11.25">
      <c r="A573" s="208" t="s">
        <v>857</v>
      </c>
      <c r="B573" s="208" t="s">
        <v>1727</v>
      </c>
      <c r="C573" s="208" t="s">
        <v>1728</v>
      </c>
    </row>
    <row r="574" spans="1:3" ht="11.25">
      <c r="A574" s="208" t="s">
        <v>857</v>
      </c>
      <c r="B574" s="208" t="s">
        <v>357</v>
      </c>
      <c r="C574" s="208" t="s">
        <v>1781</v>
      </c>
    </row>
    <row r="575" spans="1:3" ht="11.25">
      <c r="A575" s="208" t="s">
        <v>857</v>
      </c>
      <c r="B575" s="208" t="s">
        <v>358</v>
      </c>
      <c r="C575" s="208" t="s">
        <v>1782</v>
      </c>
    </row>
    <row r="576" spans="1:3" ht="11.25">
      <c r="A576" s="208" t="s">
        <v>857</v>
      </c>
      <c r="B576" s="208" t="s">
        <v>359</v>
      </c>
      <c r="C576" s="208" t="s">
        <v>1783</v>
      </c>
    </row>
    <row r="577" spans="1:3" ht="11.25">
      <c r="A577" s="208" t="s">
        <v>857</v>
      </c>
      <c r="B577" s="208" t="s">
        <v>360</v>
      </c>
      <c r="C577" s="208" t="s">
        <v>1784</v>
      </c>
    </row>
    <row r="578" spans="1:3" ht="11.25">
      <c r="A578" s="208" t="s">
        <v>857</v>
      </c>
      <c r="B578" s="208" t="s">
        <v>361</v>
      </c>
      <c r="C578" s="208" t="s">
        <v>1785</v>
      </c>
    </row>
    <row r="579" spans="1:3" ht="11.25">
      <c r="A579" s="208" t="s">
        <v>857</v>
      </c>
      <c r="B579" s="208" t="s">
        <v>362</v>
      </c>
      <c r="C579" s="208" t="s">
        <v>1786</v>
      </c>
    </row>
    <row r="580" spans="1:3" ht="11.25">
      <c r="A580" s="208" t="s">
        <v>414</v>
      </c>
      <c r="B580" s="208" t="s">
        <v>175</v>
      </c>
      <c r="C580" s="208" t="s">
        <v>1788</v>
      </c>
    </row>
    <row r="581" spans="1:3" ht="11.25">
      <c r="A581" s="208" t="s">
        <v>414</v>
      </c>
      <c r="B581" s="208" t="s">
        <v>176</v>
      </c>
      <c r="C581" s="208" t="s">
        <v>1789</v>
      </c>
    </row>
    <row r="582" spans="1:3" ht="11.25">
      <c r="A582" s="208" t="s">
        <v>414</v>
      </c>
      <c r="B582" s="208" t="s">
        <v>231</v>
      </c>
      <c r="C582" s="208" t="s">
        <v>1790</v>
      </c>
    </row>
    <row r="583" spans="1:3" ht="11.25">
      <c r="A583" s="208" t="s">
        <v>414</v>
      </c>
      <c r="B583" s="208" t="s">
        <v>232</v>
      </c>
      <c r="C583" s="208" t="s">
        <v>1791</v>
      </c>
    </row>
    <row r="584" spans="1:3" ht="11.25">
      <c r="A584" s="208" t="s">
        <v>414</v>
      </c>
      <c r="B584" s="208" t="s">
        <v>233</v>
      </c>
      <c r="C584" s="208" t="s">
        <v>1792</v>
      </c>
    </row>
    <row r="585" spans="1:3" ht="11.25">
      <c r="A585" s="208" t="s">
        <v>414</v>
      </c>
      <c r="B585" s="208" t="s">
        <v>1793</v>
      </c>
      <c r="C585" s="208" t="s">
        <v>1794</v>
      </c>
    </row>
    <row r="586" spans="1:3" ht="11.25">
      <c r="A586" s="208" t="s">
        <v>414</v>
      </c>
      <c r="B586" s="208" t="s">
        <v>234</v>
      </c>
      <c r="C586" s="208" t="s">
        <v>1795</v>
      </c>
    </row>
    <row r="587" spans="1:3" ht="11.25">
      <c r="A587" s="208" t="s">
        <v>414</v>
      </c>
      <c r="B587" s="208" t="s">
        <v>236</v>
      </c>
      <c r="C587" s="208" t="s">
        <v>1796</v>
      </c>
    </row>
    <row r="588" spans="1:3" ht="11.25">
      <c r="A588" s="208" t="s">
        <v>414</v>
      </c>
      <c r="B588" s="208" t="s">
        <v>237</v>
      </c>
      <c r="C588" s="208" t="s">
        <v>1797</v>
      </c>
    </row>
    <row r="589" spans="1:3" ht="11.25">
      <c r="A589" s="208" t="s">
        <v>414</v>
      </c>
      <c r="B589" s="208" t="s">
        <v>1798</v>
      </c>
      <c r="C589" s="208" t="s">
        <v>1787</v>
      </c>
    </row>
    <row r="590" spans="1:3" ht="11.25">
      <c r="A590" s="208" t="s">
        <v>414</v>
      </c>
      <c r="B590" s="208" t="s">
        <v>414</v>
      </c>
      <c r="C590" s="208" t="s">
        <v>1787</v>
      </c>
    </row>
    <row r="591" spans="1:3" ht="11.25">
      <c r="A591" s="208" t="s">
        <v>414</v>
      </c>
      <c r="B591" s="208" t="s">
        <v>238</v>
      </c>
      <c r="C591" s="208" t="s">
        <v>1799</v>
      </c>
    </row>
    <row r="592" spans="1:3" ht="11.25">
      <c r="A592" s="208" t="s">
        <v>414</v>
      </c>
      <c r="B592" s="208" t="s">
        <v>239</v>
      </c>
      <c r="C592" s="208" t="s">
        <v>1800</v>
      </c>
    </row>
    <row r="593" spans="1:3" ht="11.25">
      <c r="A593" s="208" t="s">
        <v>414</v>
      </c>
      <c r="B593" s="208" t="s">
        <v>240</v>
      </c>
      <c r="C593" s="208" t="s">
        <v>1801</v>
      </c>
    </row>
    <row r="594" spans="1:3" ht="11.25">
      <c r="A594" s="208" t="s">
        <v>414</v>
      </c>
      <c r="B594" s="208" t="s">
        <v>241</v>
      </c>
      <c r="C594" s="208" t="s">
        <v>1802</v>
      </c>
    </row>
    <row r="595" spans="1:3" ht="11.25">
      <c r="A595" s="208" t="s">
        <v>414</v>
      </c>
      <c r="B595" s="208" t="s">
        <v>242</v>
      </c>
      <c r="C595" s="208" t="s">
        <v>1803</v>
      </c>
    </row>
    <row r="596" spans="1:3" ht="11.25">
      <c r="A596" s="208" t="s">
        <v>414</v>
      </c>
      <c r="B596" s="208" t="s">
        <v>243</v>
      </c>
      <c r="C596" s="208" t="s">
        <v>1804</v>
      </c>
    </row>
    <row r="597" spans="1:3" ht="11.25">
      <c r="A597" s="208" t="s">
        <v>414</v>
      </c>
      <c r="B597" s="208" t="s">
        <v>244</v>
      </c>
      <c r="C597" s="208" t="s">
        <v>1805</v>
      </c>
    </row>
    <row r="598" spans="1:3" ht="11.25">
      <c r="A598" s="208" t="s">
        <v>414</v>
      </c>
      <c r="B598" s="208" t="s">
        <v>245</v>
      </c>
      <c r="C598" s="208" t="s">
        <v>1806</v>
      </c>
    </row>
    <row r="599" spans="1:3" ht="11.25">
      <c r="A599" s="208" t="s">
        <v>414</v>
      </c>
      <c r="B599" s="208" t="s">
        <v>89</v>
      </c>
      <c r="C599" s="208" t="s">
        <v>1807</v>
      </c>
    </row>
    <row r="600" spans="1:3" ht="11.25">
      <c r="A600" s="208" t="s">
        <v>414</v>
      </c>
      <c r="B600" s="208" t="s">
        <v>247</v>
      </c>
      <c r="C600" s="208" t="s">
        <v>1808</v>
      </c>
    </row>
    <row r="601" spans="1:3" ht="11.25">
      <c r="A601" s="208" t="s">
        <v>414</v>
      </c>
      <c r="B601" s="208" t="s">
        <v>248</v>
      </c>
      <c r="C601" s="208" t="s">
        <v>1809</v>
      </c>
    </row>
    <row r="602" spans="1:3" ht="11.25">
      <c r="A602" s="208" t="s">
        <v>414</v>
      </c>
      <c r="B602" s="208" t="s">
        <v>249</v>
      </c>
      <c r="C602" s="208" t="s">
        <v>1810</v>
      </c>
    </row>
    <row r="603" spans="1:3" ht="11.25">
      <c r="A603" s="208" t="s">
        <v>414</v>
      </c>
      <c r="B603" s="208" t="s">
        <v>250</v>
      </c>
      <c r="C603" s="208" t="s">
        <v>1811</v>
      </c>
    </row>
    <row r="604" spans="1:3" ht="11.25">
      <c r="A604" s="208" t="s">
        <v>414</v>
      </c>
      <c r="B604" s="208" t="s">
        <v>251</v>
      </c>
      <c r="C604" s="208" t="s">
        <v>1812</v>
      </c>
    </row>
    <row r="605" spans="1:3" ht="11.25">
      <c r="A605" s="208" t="s">
        <v>414</v>
      </c>
      <c r="B605" s="208" t="s">
        <v>252</v>
      </c>
      <c r="C605" s="208" t="s">
        <v>1813</v>
      </c>
    </row>
    <row r="606" spans="1:3" ht="11.25">
      <c r="A606" s="208" t="s">
        <v>414</v>
      </c>
      <c r="B606" s="208" t="s">
        <v>1814</v>
      </c>
      <c r="C606" s="208" t="s">
        <v>1815</v>
      </c>
    </row>
    <row r="607" spans="1:3" ht="11.25">
      <c r="A607" s="208" t="s">
        <v>414</v>
      </c>
      <c r="B607" s="208" t="s">
        <v>253</v>
      </c>
      <c r="C607" s="208" t="s">
        <v>1816</v>
      </c>
    </row>
    <row r="608" spans="1:3" ht="11.25">
      <c r="A608" s="208" t="s">
        <v>414</v>
      </c>
      <c r="B608" s="208" t="s">
        <v>254</v>
      </c>
      <c r="C608" s="208" t="s">
        <v>1817</v>
      </c>
    </row>
    <row r="609" spans="1:3" ht="11.25">
      <c r="A609" s="208" t="s">
        <v>414</v>
      </c>
      <c r="B609" s="208" t="s">
        <v>255</v>
      </c>
      <c r="C609" s="208" t="s">
        <v>1818</v>
      </c>
    </row>
    <row r="610" spans="1:3" ht="11.25">
      <c r="A610" s="208" t="s">
        <v>414</v>
      </c>
      <c r="B610" s="208" t="s">
        <v>310</v>
      </c>
      <c r="C610" s="208" t="s">
        <v>1819</v>
      </c>
    </row>
    <row r="611" spans="1:3" ht="11.25">
      <c r="A611" s="208" t="s">
        <v>414</v>
      </c>
      <c r="B611" s="208" t="s">
        <v>311</v>
      </c>
      <c r="C611" s="208" t="s">
        <v>1820</v>
      </c>
    </row>
    <row r="612" spans="1:3" ht="11.25">
      <c r="A612" s="208" t="s">
        <v>414</v>
      </c>
      <c r="B612" s="208" t="s">
        <v>312</v>
      </c>
      <c r="C612" s="208" t="s">
        <v>1821</v>
      </c>
    </row>
    <row r="613" spans="1:3" ht="11.25">
      <c r="A613" s="208" t="s">
        <v>414</v>
      </c>
      <c r="B613" s="208" t="s">
        <v>313</v>
      </c>
      <c r="C613" s="208" t="s">
        <v>1822</v>
      </c>
    </row>
    <row r="614" spans="1:3" ht="11.25">
      <c r="A614" s="208" t="s">
        <v>314</v>
      </c>
      <c r="B614" s="208" t="s">
        <v>157</v>
      </c>
      <c r="C614" s="208" t="s">
        <v>1824</v>
      </c>
    </row>
    <row r="615" spans="1:3" ht="11.25">
      <c r="A615" s="208" t="s">
        <v>314</v>
      </c>
      <c r="B615" s="208" t="s">
        <v>315</v>
      </c>
      <c r="C615" s="208" t="s">
        <v>1825</v>
      </c>
    </row>
    <row r="616" spans="1:3" ht="11.25">
      <c r="A616" s="208" t="s">
        <v>314</v>
      </c>
      <c r="B616" s="208" t="s">
        <v>316</v>
      </c>
      <c r="C616" s="208" t="s">
        <v>1826</v>
      </c>
    </row>
    <row r="617" spans="1:3" ht="11.25">
      <c r="A617" s="208" t="s">
        <v>314</v>
      </c>
      <c r="B617" s="208" t="s">
        <v>317</v>
      </c>
      <c r="C617" s="208" t="s">
        <v>1827</v>
      </c>
    </row>
    <row r="618" spans="1:3" ht="11.25">
      <c r="A618" s="208" t="s">
        <v>314</v>
      </c>
      <c r="B618" s="208" t="s">
        <v>318</v>
      </c>
      <c r="C618" s="208" t="s">
        <v>1828</v>
      </c>
    </row>
    <row r="619" spans="1:3" ht="11.25">
      <c r="A619" s="208" t="s">
        <v>314</v>
      </c>
      <c r="B619" s="208" t="s">
        <v>1829</v>
      </c>
      <c r="C619" s="208" t="s">
        <v>1830</v>
      </c>
    </row>
    <row r="620" spans="1:3" ht="11.25">
      <c r="A620" s="208" t="s">
        <v>314</v>
      </c>
      <c r="B620" s="208" t="s">
        <v>320</v>
      </c>
      <c r="C620" s="208" t="s">
        <v>1831</v>
      </c>
    </row>
    <row r="621" spans="1:3" ht="11.25">
      <c r="A621" s="208" t="s">
        <v>314</v>
      </c>
      <c r="B621" s="208" t="s">
        <v>321</v>
      </c>
      <c r="C621" s="208" t="s">
        <v>1832</v>
      </c>
    </row>
    <row r="622" spans="1:3" ht="11.25">
      <c r="A622" s="208" t="s">
        <v>314</v>
      </c>
      <c r="B622" s="208" t="s">
        <v>322</v>
      </c>
      <c r="C622" s="208" t="s">
        <v>1833</v>
      </c>
    </row>
    <row r="623" spans="1:3" ht="11.25">
      <c r="A623" s="208" t="s">
        <v>314</v>
      </c>
      <c r="B623" s="208" t="s">
        <v>323</v>
      </c>
      <c r="C623" s="208" t="s">
        <v>1834</v>
      </c>
    </row>
    <row r="624" spans="1:3" ht="11.25">
      <c r="A624" s="208" t="s">
        <v>314</v>
      </c>
      <c r="B624" s="208" t="s">
        <v>324</v>
      </c>
      <c r="C624" s="208" t="s">
        <v>1835</v>
      </c>
    </row>
    <row r="625" spans="1:3" ht="11.25">
      <c r="A625" s="208" t="s">
        <v>314</v>
      </c>
      <c r="B625" s="208" t="s">
        <v>1836</v>
      </c>
      <c r="C625" s="208" t="s">
        <v>1823</v>
      </c>
    </row>
    <row r="626" spans="1:3" ht="11.25">
      <c r="A626" s="208" t="s">
        <v>314</v>
      </c>
      <c r="B626" s="208" t="s">
        <v>314</v>
      </c>
      <c r="C626" s="208" t="s">
        <v>1823</v>
      </c>
    </row>
    <row r="627" spans="1:3" ht="11.25">
      <c r="A627" s="208" t="s">
        <v>314</v>
      </c>
      <c r="B627" s="208" t="s">
        <v>325</v>
      </c>
      <c r="C627" s="208" t="s">
        <v>1837</v>
      </c>
    </row>
    <row r="628" spans="1:3" ht="11.25">
      <c r="A628" s="208" t="s">
        <v>314</v>
      </c>
      <c r="B628" s="208" t="s">
        <v>326</v>
      </c>
      <c r="C628" s="208" t="s">
        <v>1838</v>
      </c>
    </row>
    <row r="629" spans="1:3" ht="11.25">
      <c r="A629" s="208" t="s">
        <v>314</v>
      </c>
      <c r="B629" s="208" t="s">
        <v>327</v>
      </c>
      <c r="C629" s="208" t="s">
        <v>1839</v>
      </c>
    </row>
    <row r="630" spans="1:3" ht="11.25">
      <c r="A630" s="208" t="s">
        <v>314</v>
      </c>
      <c r="B630" s="208" t="s">
        <v>328</v>
      </c>
      <c r="C630" s="208" t="s">
        <v>1840</v>
      </c>
    </row>
    <row r="631" spans="1:3" ht="11.25">
      <c r="A631" s="208" t="s">
        <v>314</v>
      </c>
      <c r="B631" s="208" t="s">
        <v>329</v>
      </c>
      <c r="C631" s="208" t="s">
        <v>1841</v>
      </c>
    </row>
    <row r="632" spans="1:3" ht="11.25">
      <c r="A632" s="208" t="s">
        <v>314</v>
      </c>
      <c r="B632" s="208" t="s">
        <v>1842</v>
      </c>
      <c r="C632" s="208" t="s">
        <v>1843</v>
      </c>
    </row>
    <row r="633" spans="1:3" ht="11.25">
      <c r="A633" s="208" t="s">
        <v>314</v>
      </c>
      <c r="B633" s="208" t="s">
        <v>331</v>
      </c>
      <c r="C633" s="208" t="s">
        <v>1844</v>
      </c>
    </row>
    <row r="634" spans="1:3" ht="11.25">
      <c r="A634" s="208" t="s">
        <v>314</v>
      </c>
      <c r="B634" s="208" t="s">
        <v>332</v>
      </c>
      <c r="C634" s="208" t="s">
        <v>1845</v>
      </c>
    </row>
    <row r="635" spans="1:3" ht="11.25">
      <c r="A635" s="208" t="s">
        <v>314</v>
      </c>
      <c r="B635" s="208" t="s">
        <v>333</v>
      </c>
      <c r="C635" s="208" t="s">
        <v>1846</v>
      </c>
    </row>
    <row r="636" spans="1:3" ht="11.25">
      <c r="A636" s="208" t="s">
        <v>314</v>
      </c>
      <c r="B636" s="208" t="s">
        <v>1847</v>
      </c>
      <c r="C636" s="208" t="s">
        <v>1848</v>
      </c>
    </row>
    <row r="637" spans="1:3" ht="11.25">
      <c r="A637" s="208" t="s">
        <v>314</v>
      </c>
      <c r="B637" s="208" t="s">
        <v>334</v>
      </c>
      <c r="C637" s="208" t="s">
        <v>1849</v>
      </c>
    </row>
    <row r="638" spans="1:3" ht="11.25">
      <c r="A638" s="208" t="s">
        <v>314</v>
      </c>
      <c r="B638" s="208" t="s">
        <v>335</v>
      </c>
      <c r="C638" s="208" t="s">
        <v>1850</v>
      </c>
    </row>
    <row r="639" spans="1:3" ht="11.25">
      <c r="A639" s="208" t="s">
        <v>314</v>
      </c>
      <c r="B639" s="208" t="s">
        <v>387</v>
      </c>
      <c r="C639" s="208" t="s">
        <v>1851</v>
      </c>
    </row>
    <row r="640" spans="1:3" ht="11.25">
      <c r="A640" s="208" t="s">
        <v>314</v>
      </c>
      <c r="B640" s="208" t="s">
        <v>388</v>
      </c>
      <c r="C640" s="208" t="s">
        <v>1852</v>
      </c>
    </row>
    <row r="641" spans="1:3" ht="11.25">
      <c r="A641" s="208" t="s">
        <v>314</v>
      </c>
      <c r="B641" s="208" t="s">
        <v>389</v>
      </c>
      <c r="C641" s="208" t="s">
        <v>1853</v>
      </c>
    </row>
    <row r="642" spans="1:3" ht="11.25">
      <c r="A642" s="208" t="s">
        <v>314</v>
      </c>
      <c r="B642" s="208" t="s">
        <v>390</v>
      </c>
      <c r="C642" s="208" t="s">
        <v>1854</v>
      </c>
    </row>
    <row r="643" spans="1:3" ht="11.25">
      <c r="A643" s="208" t="s">
        <v>391</v>
      </c>
      <c r="B643" s="208" t="s">
        <v>392</v>
      </c>
      <c r="C643" s="208" t="s">
        <v>1856</v>
      </c>
    </row>
    <row r="644" spans="1:3" ht="11.25">
      <c r="A644" s="208" t="s">
        <v>391</v>
      </c>
      <c r="B644" s="208" t="s">
        <v>79</v>
      </c>
      <c r="C644" s="208" t="s">
        <v>1857</v>
      </c>
    </row>
    <row r="645" spans="1:3" ht="11.25">
      <c r="A645" s="208" t="s">
        <v>391</v>
      </c>
      <c r="B645" s="208" t="s">
        <v>1858</v>
      </c>
      <c r="C645" s="208" t="s">
        <v>1859</v>
      </c>
    </row>
    <row r="646" spans="1:3" ht="11.25">
      <c r="A646" s="208" t="s">
        <v>391</v>
      </c>
      <c r="B646" s="208" t="s">
        <v>99</v>
      </c>
      <c r="C646" s="208" t="s">
        <v>1860</v>
      </c>
    </row>
    <row r="647" spans="1:3" ht="11.25">
      <c r="A647" s="208" t="s">
        <v>391</v>
      </c>
      <c r="B647" s="208" t="s">
        <v>100</v>
      </c>
      <c r="C647" s="208" t="s">
        <v>1861</v>
      </c>
    </row>
    <row r="648" spans="1:3" ht="11.25">
      <c r="A648" s="208" t="s">
        <v>391</v>
      </c>
      <c r="B648" s="208" t="s">
        <v>102</v>
      </c>
      <c r="C648" s="208" t="s">
        <v>1862</v>
      </c>
    </row>
    <row r="649" spans="1:3" ht="11.25">
      <c r="A649" s="208" t="s">
        <v>391</v>
      </c>
      <c r="B649" s="208" t="s">
        <v>103</v>
      </c>
      <c r="C649" s="208" t="s">
        <v>1863</v>
      </c>
    </row>
    <row r="650" spans="1:3" ht="11.25">
      <c r="A650" s="208" t="s">
        <v>391</v>
      </c>
      <c r="B650" s="208" t="s">
        <v>104</v>
      </c>
      <c r="C650" s="208" t="s">
        <v>1864</v>
      </c>
    </row>
    <row r="651" spans="1:3" ht="11.25">
      <c r="A651" s="208" t="s">
        <v>391</v>
      </c>
      <c r="B651" s="208" t="s">
        <v>123</v>
      </c>
      <c r="C651" s="208" t="s">
        <v>1865</v>
      </c>
    </row>
    <row r="652" spans="1:3" ht="11.25">
      <c r="A652" s="208" t="s">
        <v>391</v>
      </c>
      <c r="B652" s="208" t="s">
        <v>124</v>
      </c>
      <c r="C652" s="208" t="s">
        <v>1866</v>
      </c>
    </row>
    <row r="653" spans="1:3" ht="11.25">
      <c r="A653" s="208" t="s">
        <v>391</v>
      </c>
      <c r="B653" s="208" t="s">
        <v>1867</v>
      </c>
      <c r="C653" s="208" t="s">
        <v>1855</v>
      </c>
    </row>
    <row r="654" spans="1:3" ht="11.25">
      <c r="A654" s="208" t="s">
        <v>391</v>
      </c>
      <c r="B654" s="208" t="s">
        <v>391</v>
      </c>
      <c r="C654" s="208" t="s">
        <v>1855</v>
      </c>
    </row>
    <row r="655" spans="1:3" ht="11.25">
      <c r="A655" s="208" t="s">
        <v>391</v>
      </c>
      <c r="B655" s="208" t="s">
        <v>126</v>
      </c>
      <c r="C655" s="208" t="s">
        <v>1868</v>
      </c>
    </row>
    <row r="656" spans="1:3" ht="11.25">
      <c r="A656" s="208" t="s">
        <v>391</v>
      </c>
      <c r="B656" s="208" t="s">
        <v>127</v>
      </c>
      <c r="C656" s="208" t="s">
        <v>1869</v>
      </c>
    </row>
    <row r="657" spans="1:3" ht="11.25">
      <c r="A657" s="208" t="s">
        <v>391</v>
      </c>
      <c r="B657" s="208" t="s">
        <v>128</v>
      </c>
      <c r="C657" s="208" t="s">
        <v>1870</v>
      </c>
    </row>
    <row r="658" spans="1:3" ht="11.25">
      <c r="A658" s="208" t="s">
        <v>391</v>
      </c>
      <c r="B658" s="208" t="s">
        <v>129</v>
      </c>
      <c r="C658" s="208" t="s">
        <v>1871</v>
      </c>
    </row>
    <row r="659" spans="1:3" ht="11.25">
      <c r="A659" s="208" t="s">
        <v>391</v>
      </c>
      <c r="B659" s="208" t="s">
        <v>130</v>
      </c>
      <c r="C659" s="208" t="s">
        <v>1872</v>
      </c>
    </row>
    <row r="660" spans="1:3" ht="11.25">
      <c r="A660" s="208" t="s">
        <v>391</v>
      </c>
      <c r="B660" s="208" t="s">
        <v>131</v>
      </c>
      <c r="C660" s="208" t="s">
        <v>1873</v>
      </c>
    </row>
    <row r="661" spans="1:3" ht="11.25">
      <c r="A661" s="208" t="s">
        <v>391</v>
      </c>
      <c r="B661" s="208" t="s">
        <v>132</v>
      </c>
      <c r="C661" s="208" t="s">
        <v>1874</v>
      </c>
    </row>
    <row r="662" spans="1:3" ht="11.25">
      <c r="A662" s="208" t="s">
        <v>391</v>
      </c>
      <c r="B662" s="208" t="s">
        <v>1875</v>
      </c>
      <c r="C662" s="208" t="s">
        <v>1876</v>
      </c>
    </row>
    <row r="663" spans="1:3" ht="11.25">
      <c r="A663" s="208" t="s">
        <v>391</v>
      </c>
      <c r="B663" s="208" t="s">
        <v>133</v>
      </c>
      <c r="C663" s="208" t="s">
        <v>1877</v>
      </c>
    </row>
    <row r="664" spans="1:3" ht="11.25">
      <c r="A664" s="208" t="s">
        <v>391</v>
      </c>
      <c r="B664" s="208" t="s">
        <v>134</v>
      </c>
      <c r="C664" s="208" t="s">
        <v>1878</v>
      </c>
    </row>
    <row r="665" spans="1:3" ht="11.25">
      <c r="A665" s="208" t="s">
        <v>391</v>
      </c>
      <c r="B665" s="208" t="s">
        <v>135</v>
      </c>
      <c r="C665" s="208" t="s">
        <v>1879</v>
      </c>
    </row>
    <row r="666" spans="1:3" ht="11.25">
      <c r="A666" s="208" t="s">
        <v>391</v>
      </c>
      <c r="B666" s="208" t="s">
        <v>137</v>
      </c>
      <c r="C666" s="208" t="s">
        <v>1880</v>
      </c>
    </row>
    <row r="667" spans="1:3" ht="11.25">
      <c r="A667" s="208" t="s">
        <v>391</v>
      </c>
      <c r="B667" s="208" t="s">
        <v>138</v>
      </c>
      <c r="C667" s="208" t="s">
        <v>1881</v>
      </c>
    </row>
    <row r="668" spans="1:3" ht="11.25">
      <c r="A668" s="208" t="s">
        <v>391</v>
      </c>
      <c r="B668" s="208" t="s">
        <v>139</v>
      </c>
      <c r="C668" s="208" t="s">
        <v>1882</v>
      </c>
    </row>
    <row r="669" spans="1:3" ht="11.25">
      <c r="A669" s="208" t="s">
        <v>391</v>
      </c>
      <c r="B669" s="208" t="s">
        <v>140</v>
      </c>
      <c r="C669" s="208" t="s">
        <v>1883</v>
      </c>
    </row>
    <row r="670" spans="1:3" ht="11.25">
      <c r="A670" s="208" t="s">
        <v>391</v>
      </c>
      <c r="B670" s="208" t="s">
        <v>141</v>
      </c>
      <c r="C670" s="208" t="s">
        <v>1884</v>
      </c>
    </row>
    <row r="671" spans="1:3" ht="11.25">
      <c r="A671" s="208" t="s">
        <v>391</v>
      </c>
      <c r="B671" s="208" t="s">
        <v>143</v>
      </c>
      <c r="C671" s="208" t="s">
        <v>1885</v>
      </c>
    </row>
    <row r="672" spans="1:3" ht="11.25">
      <c r="A672" s="208" t="s">
        <v>144</v>
      </c>
      <c r="B672" s="208" t="s">
        <v>145</v>
      </c>
      <c r="C672" s="208" t="s">
        <v>1887</v>
      </c>
    </row>
    <row r="673" spans="1:3" ht="11.25">
      <c r="A673" s="208" t="s">
        <v>144</v>
      </c>
      <c r="B673" s="208" t="s">
        <v>146</v>
      </c>
      <c r="C673" s="208" t="s">
        <v>1888</v>
      </c>
    </row>
    <row r="674" spans="1:3" ht="11.25">
      <c r="A674" s="208" t="s">
        <v>144</v>
      </c>
      <c r="B674" s="208" t="s">
        <v>147</v>
      </c>
      <c r="C674" s="208" t="s">
        <v>1889</v>
      </c>
    </row>
    <row r="675" spans="1:3" ht="11.25">
      <c r="A675" s="208" t="s">
        <v>144</v>
      </c>
      <c r="B675" s="208" t="s">
        <v>1890</v>
      </c>
      <c r="C675" s="208" t="s">
        <v>1891</v>
      </c>
    </row>
    <row r="676" spans="1:3" ht="11.25">
      <c r="A676" s="208" t="s">
        <v>144</v>
      </c>
      <c r="B676" s="208" t="s">
        <v>149</v>
      </c>
      <c r="C676" s="208" t="s">
        <v>1892</v>
      </c>
    </row>
    <row r="677" spans="1:3" ht="11.25">
      <c r="A677" s="208" t="s">
        <v>144</v>
      </c>
      <c r="B677" s="208" t="s">
        <v>72</v>
      </c>
      <c r="C677" s="208" t="s">
        <v>1893</v>
      </c>
    </row>
    <row r="678" spans="1:3" ht="11.25">
      <c r="A678" s="208" t="s">
        <v>144</v>
      </c>
      <c r="B678" s="208" t="s">
        <v>73</v>
      </c>
      <c r="C678" s="208" t="s">
        <v>1894</v>
      </c>
    </row>
    <row r="679" spans="1:3" ht="11.25">
      <c r="A679" s="208" t="s">
        <v>144</v>
      </c>
      <c r="B679" s="208" t="s">
        <v>74</v>
      </c>
      <c r="C679" s="208" t="s">
        <v>1895</v>
      </c>
    </row>
    <row r="680" spans="1:3" ht="11.25">
      <c r="A680" s="208" t="s">
        <v>144</v>
      </c>
      <c r="B680" s="208" t="s">
        <v>75</v>
      </c>
      <c r="C680" s="208" t="s">
        <v>1896</v>
      </c>
    </row>
    <row r="681" spans="1:3" ht="11.25">
      <c r="A681" s="208" t="s">
        <v>144</v>
      </c>
      <c r="B681" s="208" t="s">
        <v>76</v>
      </c>
      <c r="C681" s="208" t="s">
        <v>1897</v>
      </c>
    </row>
    <row r="682" spans="1:3" ht="11.25">
      <c r="A682" s="208" t="s">
        <v>144</v>
      </c>
      <c r="B682" s="208" t="s">
        <v>77</v>
      </c>
      <c r="C682" s="208" t="s">
        <v>1898</v>
      </c>
    </row>
    <row r="683" spans="1:3" ht="11.25">
      <c r="A683" s="208" t="s">
        <v>144</v>
      </c>
      <c r="B683" s="208" t="s">
        <v>78</v>
      </c>
      <c r="C683" s="208" t="s">
        <v>1899</v>
      </c>
    </row>
    <row r="684" spans="1:3" ht="11.25">
      <c r="A684" s="208" t="s">
        <v>144</v>
      </c>
      <c r="B684" s="208" t="s">
        <v>80</v>
      </c>
      <c r="C684" s="208" t="s">
        <v>1900</v>
      </c>
    </row>
    <row r="685" spans="1:3" ht="11.25">
      <c r="A685" s="208" t="s">
        <v>144</v>
      </c>
      <c r="B685" s="208" t="s">
        <v>81</v>
      </c>
      <c r="C685" s="208" t="s">
        <v>1901</v>
      </c>
    </row>
    <row r="686" spans="1:3" ht="11.25">
      <c r="A686" s="208" t="s">
        <v>144</v>
      </c>
      <c r="B686" s="208" t="s">
        <v>83</v>
      </c>
      <c r="C686" s="208" t="s">
        <v>1902</v>
      </c>
    </row>
    <row r="687" spans="1:3" ht="11.25">
      <c r="A687" s="208" t="s">
        <v>144</v>
      </c>
      <c r="B687" s="208" t="s">
        <v>1903</v>
      </c>
      <c r="C687" s="208" t="s">
        <v>1886</v>
      </c>
    </row>
    <row r="688" spans="1:3" ht="11.25">
      <c r="A688" s="208" t="s">
        <v>144</v>
      </c>
      <c r="B688" s="208" t="s">
        <v>144</v>
      </c>
      <c r="C688" s="208" t="s">
        <v>1886</v>
      </c>
    </row>
    <row r="689" spans="1:3" ht="11.25">
      <c r="A689" s="208" t="s">
        <v>144</v>
      </c>
      <c r="B689" s="208" t="s">
        <v>84</v>
      </c>
      <c r="C689" s="208" t="s">
        <v>1904</v>
      </c>
    </row>
    <row r="690" spans="1:3" ht="11.25">
      <c r="A690" s="208" t="s">
        <v>144</v>
      </c>
      <c r="B690" s="208" t="s">
        <v>85</v>
      </c>
      <c r="C690" s="208" t="s">
        <v>1905</v>
      </c>
    </row>
    <row r="691" spans="1:3" ht="11.25">
      <c r="A691" s="208" t="s">
        <v>144</v>
      </c>
      <c r="B691" s="208" t="s">
        <v>86</v>
      </c>
      <c r="C691" s="208" t="s">
        <v>1906</v>
      </c>
    </row>
    <row r="692" spans="1:3" ht="11.25">
      <c r="A692" s="208" t="s">
        <v>144</v>
      </c>
      <c r="B692" s="208" t="s">
        <v>87</v>
      </c>
      <c r="C692" s="208" t="s">
        <v>1907</v>
      </c>
    </row>
    <row r="693" spans="1:3" ht="11.25">
      <c r="A693" s="208" t="s">
        <v>144</v>
      </c>
      <c r="B693" s="208" t="s">
        <v>88</v>
      </c>
      <c r="C693" s="208" t="s">
        <v>1908</v>
      </c>
    </row>
    <row r="694" spans="1:3" ht="11.25">
      <c r="A694" s="208" t="s">
        <v>144</v>
      </c>
      <c r="B694" s="208" t="s">
        <v>89</v>
      </c>
      <c r="C694" s="208" t="s">
        <v>1909</v>
      </c>
    </row>
    <row r="695" spans="1:3" ht="11.25">
      <c r="A695" s="208" t="s">
        <v>144</v>
      </c>
      <c r="B695" s="208" t="s">
        <v>90</v>
      </c>
      <c r="C695" s="208" t="s">
        <v>1910</v>
      </c>
    </row>
    <row r="696" spans="1:3" ht="11.25">
      <c r="A696" s="208" t="s">
        <v>144</v>
      </c>
      <c r="B696" s="208" t="s">
        <v>91</v>
      </c>
      <c r="C696" s="208" t="s">
        <v>1911</v>
      </c>
    </row>
    <row r="697" spans="1:3" ht="11.25">
      <c r="A697" s="208" t="s">
        <v>144</v>
      </c>
      <c r="B697" s="208" t="s">
        <v>92</v>
      </c>
      <c r="C697" s="208" t="s">
        <v>1912</v>
      </c>
    </row>
    <row r="698" spans="1:3" ht="11.25">
      <c r="A698" s="208" t="s">
        <v>144</v>
      </c>
      <c r="B698" s="208" t="s">
        <v>94</v>
      </c>
      <c r="C698" s="208" t="s">
        <v>1913</v>
      </c>
    </row>
    <row r="699" spans="1:3" ht="11.25">
      <c r="A699" s="208" t="s">
        <v>144</v>
      </c>
      <c r="B699" s="208" t="s">
        <v>1914</v>
      </c>
      <c r="C699" s="208" t="s">
        <v>1915</v>
      </c>
    </row>
    <row r="700" spans="1:3" ht="11.25">
      <c r="A700" s="208" t="s">
        <v>144</v>
      </c>
      <c r="B700" s="208" t="s">
        <v>95</v>
      </c>
      <c r="C700" s="208" t="s">
        <v>1916</v>
      </c>
    </row>
    <row r="701" spans="1:3" ht="11.25">
      <c r="A701" s="208" t="s">
        <v>144</v>
      </c>
      <c r="B701" s="208" t="s">
        <v>96</v>
      </c>
      <c r="C701" s="208" t="s">
        <v>1917</v>
      </c>
    </row>
    <row r="702" spans="1:3" ht="11.25">
      <c r="A702" s="208" t="s">
        <v>144</v>
      </c>
      <c r="B702" s="208" t="s">
        <v>97</v>
      </c>
      <c r="C702" s="208" t="s">
        <v>1918</v>
      </c>
    </row>
    <row r="703" spans="1:3" ht="11.25">
      <c r="A703" s="208" t="s">
        <v>144</v>
      </c>
      <c r="B703" s="208" t="s">
        <v>98</v>
      </c>
      <c r="C703" s="208" t="s">
        <v>1919</v>
      </c>
    </row>
    <row r="704" spans="1:3" ht="11.25">
      <c r="A704" s="208" t="s">
        <v>144</v>
      </c>
      <c r="B704" s="208" t="s">
        <v>122</v>
      </c>
      <c r="C704" s="208" t="s">
        <v>1920</v>
      </c>
    </row>
    <row r="705" spans="1:3" ht="11.25">
      <c r="A705" s="208" t="s">
        <v>144</v>
      </c>
      <c r="B705" s="208" t="s">
        <v>105</v>
      </c>
      <c r="C705" s="208" t="s">
        <v>1921</v>
      </c>
    </row>
    <row r="706" spans="1:3" ht="11.25">
      <c r="A706" s="208" t="s">
        <v>144</v>
      </c>
      <c r="B706" s="208" t="s">
        <v>106</v>
      </c>
      <c r="C706" s="208" t="s">
        <v>1922</v>
      </c>
    </row>
    <row r="707" spans="1:3" ht="11.25">
      <c r="A707" s="208" t="s">
        <v>144</v>
      </c>
      <c r="B707" s="208" t="s">
        <v>107</v>
      </c>
      <c r="C707" s="208" t="s">
        <v>1923</v>
      </c>
    </row>
    <row r="708" spans="1:3" ht="11.25">
      <c r="A708" s="208" t="s">
        <v>144</v>
      </c>
      <c r="B708" s="208" t="s">
        <v>108</v>
      </c>
      <c r="C708" s="208" t="s">
        <v>1924</v>
      </c>
    </row>
    <row r="709" spans="1:3" ht="11.25">
      <c r="A709" s="208" t="s">
        <v>144</v>
      </c>
      <c r="B709" s="208" t="s">
        <v>110</v>
      </c>
      <c r="C709" s="208" t="s">
        <v>1925</v>
      </c>
    </row>
    <row r="710" spans="1:3" ht="11.25">
      <c r="A710" s="208" t="s">
        <v>415</v>
      </c>
      <c r="B710" s="208" t="s">
        <v>416</v>
      </c>
      <c r="C710" s="208" t="s">
        <v>1927</v>
      </c>
    </row>
    <row r="711" spans="1:3" ht="11.25">
      <c r="A711" s="208" t="s">
        <v>415</v>
      </c>
      <c r="B711" s="208" t="s">
        <v>417</v>
      </c>
      <c r="C711" s="208" t="s">
        <v>1928</v>
      </c>
    </row>
    <row r="712" spans="1:3" ht="11.25">
      <c r="A712" s="208" t="s">
        <v>415</v>
      </c>
      <c r="B712" s="208" t="s">
        <v>418</v>
      </c>
      <c r="C712" s="208" t="s">
        <v>1929</v>
      </c>
    </row>
    <row r="713" spans="1:3" ht="11.25">
      <c r="A713" s="208" t="s">
        <v>415</v>
      </c>
      <c r="B713" s="208" t="s">
        <v>419</v>
      </c>
      <c r="C713" s="208" t="s">
        <v>1930</v>
      </c>
    </row>
    <row r="714" spans="1:3" ht="11.25">
      <c r="A714" s="208" t="s">
        <v>415</v>
      </c>
      <c r="B714" s="208" t="s">
        <v>1931</v>
      </c>
      <c r="C714" s="208" t="s">
        <v>1932</v>
      </c>
    </row>
    <row r="715" spans="1:3" ht="11.25">
      <c r="A715" s="208" t="s">
        <v>415</v>
      </c>
      <c r="B715" s="208" t="s">
        <v>420</v>
      </c>
      <c r="C715" s="208" t="s">
        <v>1933</v>
      </c>
    </row>
    <row r="716" spans="1:3" ht="11.25">
      <c r="A716" s="208" t="s">
        <v>415</v>
      </c>
      <c r="B716" s="208" t="s">
        <v>421</v>
      </c>
      <c r="C716" s="208" t="s">
        <v>1934</v>
      </c>
    </row>
    <row r="717" spans="1:3" ht="11.25">
      <c r="A717" s="208" t="s">
        <v>415</v>
      </c>
      <c r="B717" s="208" t="s">
        <v>422</v>
      </c>
      <c r="C717" s="208" t="s">
        <v>1935</v>
      </c>
    </row>
    <row r="718" spans="1:3" ht="11.25">
      <c r="A718" s="208" t="s">
        <v>415</v>
      </c>
      <c r="B718" s="208" t="s">
        <v>1936</v>
      </c>
      <c r="C718" s="208" t="s">
        <v>1926</v>
      </c>
    </row>
    <row r="719" spans="1:3" ht="11.25">
      <c r="A719" s="208" t="s">
        <v>415</v>
      </c>
      <c r="B719" s="208" t="s">
        <v>415</v>
      </c>
      <c r="C719" s="208" t="s">
        <v>1926</v>
      </c>
    </row>
    <row r="720" spans="1:3" ht="11.25">
      <c r="A720" s="208" t="s">
        <v>415</v>
      </c>
      <c r="B720" s="208" t="s">
        <v>423</v>
      </c>
      <c r="C720" s="208" t="s">
        <v>1937</v>
      </c>
    </row>
    <row r="721" spans="1:3" ht="11.25">
      <c r="A721" s="208" t="s">
        <v>415</v>
      </c>
      <c r="B721" s="208" t="s">
        <v>425</v>
      </c>
      <c r="C721" s="208" t="s">
        <v>1938</v>
      </c>
    </row>
    <row r="722" spans="1:3" ht="11.25">
      <c r="A722" s="208" t="s">
        <v>415</v>
      </c>
      <c r="B722" s="208" t="s">
        <v>426</v>
      </c>
      <c r="C722" s="208" t="s">
        <v>1939</v>
      </c>
    </row>
    <row r="723" spans="1:3" ht="11.25">
      <c r="A723" s="208" t="s">
        <v>415</v>
      </c>
      <c r="B723" s="208" t="s">
        <v>1940</v>
      </c>
      <c r="C723" s="208" t="s">
        <v>1941</v>
      </c>
    </row>
    <row r="724" spans="1:3" ht="11.25">
      <c r="A724" s="208" t="s">
        <v>415</v>
      </c>
      <c r="B724" s="208" t="s">
        <v>427</v>
      </c>
      <c r="C724" s="208" t="s">
        <v>1942</v>
      </c>
    </row>
    <row r="725" spans="1:3" ht="11.25">
      <c r="A725" s="208" t="s">
        <v>415</v>
      </c>
      <c r="B725" s="208" t="s">
        <v>428</v>
      </c>
      <c r="C725" s="208" t="s">
        <v>1943</v>
      </c>
    </row>
    <row r="726" spans="1:3" ht="11.25">
      <c r="A726" s="208" t="s">
        <v>415</v>
      </c>
      <c r="B726" s="208" t="s">
        <v>429</v>
      </c>
      <c r="C726" s="208" t="s">
        <v>1944</v>
      </c>
    </row>
    <row r="727" spans="1:3" ht="11.25">
      <c r="A727" s="208" t="s">
        <v>415</v>
      </c>
      <c r="B727" s="208" t="s">
        <v>431</v>
      </c>
      <c r="C727" s="208" t="s">
        <v>1945</v>
      </c>
    </row>
    <row r="728" spans="1:3" ht="11.25">
      <c r="A728" s="208" t="s">
        <v>415</v>
      </c>
      <c r="B728" s="208" t="s">
        <v>432</v>
      </c>
      <c r="C728" s="208" t="s">
        <v>1946</v>
      </c>
    </row>
    <row r="729" spans="1:3" ht="11.25">
      <c r="A729" s="208" t="s">
        <v>433</v>
      </c>
      <c r="B729" s="208" t="s">
        <v>434</v>
      </c>
      <c r="C729" s="208" t="s">
        <v>1948</v>
      </c>
    </row>
    <row r="730" spans="1:3" ht="11.25">
      <c r="A730" s="208" t="s">
        <v>433</v>
      </c>
      <c r="B730" s="208" t="s">
        <v>435</v>
      </c>
      <c r="C730" s="208" t="s">
        <v>1949</v>
      </c>
    </row>
    <row r="731" spans="1:3" ht="11.25">
      <c r="A731" s="208" t="s">
        <v>433</v>
      </c>
      <c r="B731" s="208" t="s">
        <v>437</v>
      </c>
      <c r="C731" s="208" t="s">
        <v>1950</v>
      </c>
    </row>
    <row r="732" spans="1:3" ht="11.25">
      <c r="A732" s="208" t="s">
        <v>433</v>
      </c>
      <c r="B732" s="208" t="s">
        <v>438</v>
      </c>
      <c r="C732" s="208" t="s">
        <v>1951</v>
      </c>
    </row>
    <row r="733" spans="1:3" ht="11.25">
      <c r="A733" s="208" t="s">
        <v>433</v>
      </c>
      <c r="B733" s="208" t="s">
        <v>439</v>
      </c>
      <c r="C733" s="208" t="s">
        <v>1952</v>
      </c>
    </row>
    <row r="734" spans="1:3" ht="11.25">
      <c r="A734" s="208" t="s">
        <v>433</v>
      </c>
      <c r="B734" s="208" t="s">
        <v>1953</v>
      </c>
      <c r="C734" s="208" t="s">
        <v>1954</v>
      </c>
    </row>
    <row r="735" spans="1:3" ht="11.25">
      <c r="A735" s="208" t="s">
        <v>433</v>
      </c>
      <c r="B735" s="208" t="s">
        <v>441</v>
      </c>
      <c r="C735" s="208" t="s">
        <v>1955</v>
      </c>
    </row>
    <row r="736" spans="1:3" ht="11.25">
      <c r="A736" s="208" t="s">
        <v>433</v>
      </c>
      <c r="B736" s="208" t="s">
        <v>288</v>
      </c>
      <c r="C736" s="208" t="s">
        <v>1956</v>
      </c>
    </row>
    <row r="737" spans="1:3" ht="11.25">
      <c r="A737" s="208" t="s">
        <v>433</v>
      </c>
      <c r="B737" s="208" t="s">
        <v>466</v>
      </c>
      <c r="C737" s="208" t="s">
        <v>1957</v>
      </c>
    </row>
    <row r="738" spans="1:3" ht="11.25">
      <c r="A738" s="208" t="s">
        <v>433</v>
      </c>
      <c r="B738" s="208" t="s">
        <v>467</v>
      </c>
      <c r="C738" s="208" t="s">
        <v>1958</v>
      </c>
    </row>
    <row r="739" spans="1:3" ht="11.25">
      <c r="A739" s="208" t="s">
        <v>433</v>
      </c>
      <c r="B739" s="208" t="s">
        <v>1959</v>
      </c>
      <c r="C739" s="208" t="s">
        <v>1947</v>
      </c>
    </row>
    <row r="740" spans="1:3" ht="11.25">
      <c r="A740" s="208" t="s">
        <v>433</v>
      </c>
      <c r="B740" s="208" t="s">
        <v>433</v>
      </c>
      <c r="C740" s="208" t="s">
        <v>1947</v>
      </c>
    </row>
    <row r="741" spans="1:3" ht="11.25">
      <c r="A741" s="208" t="s">
        <v>433</v>
      </c>
      <c r="B741" s="208" t="s">
        <v>468</v>
      </c>
      <c r="C741" s="208" t="s">
        <v>1960</v>
      </c>
    </row>
    <row r="742" spans="1:3" ht="11.25">
      <c r="A742" s="208" t="s">
        <v>433</v>
      </c>
      <c r="B742" s="208" t="s">
        <v>469</v>
      </c>
      <c r="C742" s="208" t="s">
        <v>1961</v>
      </c>
    </row>
    <row r="743" spans="1:3" ht="11.25">
      <c r="A743" s="208" t="s">
        <v>433</v>
      </c>
      <c r="B743" s="208" t="s">
        <v>393</v>
      </c>
      <c r="C743" s="208" t="s">
        <v>1962</v>
      </c>
    </row>
    <row r="744" spans="1:3" ht="11.25">
      <c r="A744" s="208" t="s">
        <v>433</v>
      </c>
      <c r="B744" s="208" t="s">
        <v>394</v>
      </c>
      <c r="C744" s="208" t="s">
        <v>1963</v>
      </c>
    </row>
    <row r="745" spans="1:3" ht="11.25">
      <c r="A745" s="208" t="s">
        <v>433</v>
      </c>
      <c r="B745" s="208" t="s">
        <v>395</v>
      </c>
      <c r="C745" s="208" t="s">
        <v>1964</v>
      </c>
    </row>
    <row r="746" spans="1:3" ht="11.25">
      <c r="A746" s="208" t="s">
        <v>433</v>
      </c>
      <c r="B746" s="208" t="s">
        <v>1965</v>
      </c>
      <c r="C746" s="208" t="s">
        <v>1966</v>
      </c>
    </row>
    <row r="747" spans="1:3" ht="11.25">
      <c r="A747" s="208" t="s">
        <v>433</v>
      </c>
      <c r="B747" s="208" t="s">
        <v>396</v>
      </c>
      <c r="C747" s="208" t="s">
        <v>1967</v>
      </c>
    </row>
    <row r="748" spans="1:3" ht="11.25">
      <c r="A748" s="208" t="s">
        <v>433</v>
      </c>
      <c r="B748" s="208" t="s">
        <v>397</v>
      </c>
      <c r="C748" s="208" t="s">
        <v>1968</v>
      </c>
    </row>
    <row r="749" spans="1:3" ht="11.25">
      <c r="A749" s="208" t="s">
        <v>433</v>
      </c>
      <c r="B749" s="208" t="s">
        <v>399</v>
      </c>
      <c r="C749" s="208" t="s">
        <v>1969</v>
      </c>
    </row>
    <row r="750" spans="1:3" ht="11.25">
      <c r="A750" s="208" t="s">
        <v>433</v>
      </c>
      <c r="B750" s="208" t="s">
        <v>400</v>
      </c>
      <c r="C750" s="208" t="s">
        <v>1970</v>
      </c>
    </row>
    <row r="751" spans="1:3" ht="11.25">
      <c r="A751" s="208" t="s">
        <v>433</v>
      </c>
      <c r="B751" s="208" t="s">
        <v>401</v>
      </c>
      <c r="C751" s="208" t="s">
        <v>1971</v>
      </c>
    </row>
    <row r="752" spans="1:3" ht="11.25">
      <c r="A752" s="208" t="s">
        <v>433</v>
      </c>
      <c r="B752" s="208" t="s">
        <v>440</v>
      </c>
      <c r="C752" s="208" t="s">
        <v>1972</v>
      </c>
    </row>
    <row r="753" spans="1:3" ht="11.25">
      <c r="A753" s="208" t="s">
        <v>402</v>
      </c>
      <c r="B753" s="208" t="s">
        <v>403</v>
      </c>
      <c r="C753" s="208" t="s">
        <v>1974</v>
      </c>
    </row>
    <row r="754" spans="1:3" ht="11.25">
      <c r="A754" s="208" t="s">
        <v>402</v>
      </c>
      <c r="B754" s="208" t="s">
        <v>405</v>
      </c>
      <c r="C754" s="208" t="s">
        <v>1975</v>
      </c>
    </row>
    <row r="755" spans="1:3" ht="11.25">
      <c r="A755" s="208" t="s">
        <v>402</v>
      </c>
      <c r="B755" s="208" t="s">
        <v>406</v>
      </c>
      <c r="C755" s="208" t="s">
        <v>1976</v>
      </c>
    </row>
    <row r="756" spans="1:3" ht="11.25">
      <c r="A756" s="208" t="s">
        <v>402</v>
      </c>
      <c r="B756" s="208" t="s">
        <v>407</v>
      </c>
      <c r="C756" s="208" t="s">
        <v>1977</v>
      </c>
    </row>
    <row r="757" spans="1:3" ht="11.25">
      <c r="A757" s="208" t="s">
        <v>402</v>
      </c>
      <c r="B757" s="208" t="s">
        <v>408</v>
      </c>
      <c r="C757" s="208" t="s">
        <v>1978</v>
      </c>
    </row>
    <row r="758" spans="1:3" ht="11.25">
      <c r="A758" s="208" t="s">
        <v>402</v>
      </c>
      <c r="B758" s="208" t="s">
        <v>409</v>
      </c>
      <c r="C758" s="208" t="s">
        <v>1979</v>
      </c>
    </row>
    <row r="759" spans="1:3" ht="11.25">
      <c r="A759" s="208" t="s">
        <v>402</v>
      </c>
      <c r="B759" s="208" t="s">
        <v>410</v>
      </c>
      <c r="C759" s="208" t="s">
        <v>1980</v>
      </c>
    </row>
    <row r="760" spans="1:3" ht="11.25">
      <c r="A760" s="208" t="s">
        <v>402</v>
      </c>
      <c r="B760" s="208" t="s">
        <v>411</v>
      </c>
      <c r="C760" s="208" t="s">
        <v>1981</v>
      </c>
    </row>
    <row r="761" spans="1:3" ht="11.25">
      <c r="A761" s="208" t="s">
        <v>402</v>
      </c>
      <c r="B761" s="208" t="s">
        <v>412</v>
      </c>
      <c r="C761" s="208" t="s">
        <v>1982</v>
      </c>
    </row>
    <row r="762" spans="1:3" ht="11.25">
      <c r="A762" s="208" t="s">
        <v>402</v>
      </c>
      <c r="B762" s="208" t="s">
        <v>413</v>
      </c>
      <c r="C762" s="208" t="s">
        <v>1983</v>
      </c>
    </row>
    <row r="763" spans="1:3" ht="11.25">
      <c r="A763" s="208" t="s">
        <v>402</v>
      </c>
      <c r="B763" s="208" t="s">
        <v>1984</v>
      </c>
      <c r="C763" s="208" t="s">
        <v>1973</v>
      </c>
    </row>
    <row r="764" spans="1:3" ht="11.25">
      <c r="A764" s="208" t="s">
        <v>402</v>
      </c>
      <c r="B764" s="208" t="s">
        <v>402</v>
      </c>
      <c r="C764" s="208" t="s">
        <v>1973</v>
      </c>
    </row>
    <row r="765" spans="1:3" ht="11.25">
      <c r="A765" s="208" t="s">
        <v>402</v>
      </c>
      <c r="B765" s="208" t="s">
        <v>442</v>
      </c>
      <c r="C765" s="208" t="s">
        <v>1985</v>
      </c>
    </row>
    <row r="766" spans="1:3" ht="11.25">
      <c r="A766" s="208" t="s">
        <v>402</v>
      </c>
      <c r="B766" s="208" t="s">
        <v>908</v>
      </c>
      <c r="C766" s="208" t="s">
        <v>1986</v>
      </c>
    </row>
    <row r="767" spans="1:3" ht="11.25">
      <c r="A767" s="208" t="s">
        <v>402</v>
      </c>
      <c r="B767" s="208" t="s">
        <v>909</v>
      </c>
      <c r="C767" s="208" t="s">
        <v>1987</v>
      </c>
    </row>
    <row r="768" spans="1:3" ht="11.25">
      <c r="A768" s="208" t="s">
        <v>402</v>
      </c>
      <c r="B768" s="208" t="s">
        <v>622</v>
      </c>
      <c r="C768" s="208" t="s">
        <v>1988</v>
      </c>
    </row>
    <row r="769" spans="1:3" ht="11.25">
      <c r="A769" s="208" t="s">
        <v>402</v>
      </c>
      <c r="B769" s="208" t="s">
        <v>1989</v>
      </c>
      <c r="C769" s="208" t="s">
        <v>1990</v>
      </c>
    </row>
    <row r="770" spans="1:3" ht="11.25">
      <c r="A770" s="208" t="s">
        <v>402</v>
      </c>
      <c r="B770" s="208" t="s">
        <v>910</v>
      </c>
      <c r="C770" s="208" t="s">
        <v>1991</v>
      </c>
    </row>
    <row r="771" spans="1:3" ht="11.25">
      <c r="A771" s="208" t="s">
        <v>402</v>
      </c>
      <c r="B771" s="208" t="s">
        <v>911</v>
      </c>
      <c r="C771" s="208" t="s">
        <v>1992</v>
      </c>
    </row>
    <row r="772" spans="1:3" ht="11.25">
      <c r="A772" s="208" t="s">
        <v>402</v>
      </c>
      <c r="B772" s="208" t="s">
        <v>912</v>
      </c>
      <c r="C772" s="208" t="s">
        <v>1993</v>
      </c>
    </row>
    <row r="773" spans="1:3" ht="11.25">
      <c r="A773" s="208" t="s">
        <v>402</v>
      </c>
      <c r="B773" s="208" t="s">
        <v>913</v>
      </c>
      <c r="C773" s="208" t="s">
        <v>1994</v>
      </c>
    </row>
    <row r="774" spans="1:3" ht="11.25">
      <c r="A774" s="208" t="s">
        <v>402</v>
      </c>
      <c r="B774" s="208" t="s">
        <v>914</v>
      </c>
      <c r="C774" s="208" t="s">
        <v>1995</v>
      </c>
    </row>
    <row r="775" spans="1:3" ht="11.25">
      <c r="A775" s="208" t="s">
        <v>915</v>
      </c>
      <c r="B775" s="208" t="s">
        <v>916</v>
      </c>
      <c r="C775" s="208" t="s">
        <v>1997</v>
      </c>
    </row>
    <row r="776" spans="1:3" ht="11.25">
      <c r="A776" s="208" t="s">
        <v>915</v>
      </c>
      <c r="B776" s="208" t="s">
        <v>918</v>
      </c>
      <c r="C776" s="208" t="s">
        <v>1998</v>
      </c>
    </row>
    <row r="777" spans="1:3" ht="11.25">
      <c r="A777" s="208" t="s">
        <v>915</v>
      </c>
      <c r="B777" s="208" t="s">
        <v>1999</v>
      </c>
      <c r="C777" s="208" t="s">
        <v>2000</v>
      </c>
    </row>
    <row r="778" spans="1:3" ht="11.25">
      <c r="A778" s="208" t="s">
        <v>915</v>
      </c>
      <c r="B778" s="208" t="s">
        <v>919</v>
      </c>
      <c r="C778" s="208" t="s">
        <v>2001</v>
      </c>
    </row>
    <row r="779" spans="1:3" ht="11.25">
      <c r="A779" s="208" t="s">
        <v>915</v>
      </c>
      <c r="B779" s="208" t="s">
        <v>920</v>
      </c>
      <c r="C779" s="208" t="s">
        <v>2002</v>
      </c>
    </row>
    <row r="780" spans="1:3" ht="11.25">
      <c r="A780" s="208" t="s">
        <v>915</v>
      </c>
      <c r="B780" s="208" t="s">
        <v>921</v>
      </c>
      <c r="C780" s="208" t="s">
        <v>2003</v>
      </c>
    </row>
    <row r="781" spans="1:3" ht="11.25">
      <c r="A781" s="208" t="s">
        <v>915</v>
      </c>
      <c r="B781" s="208" t="s">
        <v>922</v>
      </c>
      <c r="C781" s="208" t="s">
        <v>2004</v>
      </c>
    </row>
    <row r="782" spans="1:3" ht="11.25">
      <c r="A782" s="208" t="s">
        <v>915</v>
      </c>
      <c r="B782" s="208" t="s">
        <v>923</v>
      </c>
      <c r="C782" s="208" t="s">
        <v>2005</v>
      </c>
    </row>
    <row r="783" spans="1:3" ht="11.25">
      <c r="A783" s="208" t="s">
        <v>915</v>
      </c>
      <c r="B783" s="208" t="s">
        <v>924</v>
      </c>
      <c r="C783" s="208" t="s">
        <v>2006</v>
      </c>
    </row>
    <row r="784" spans="1:3" ht="11.25">
      <c r="A784" s="208" t="s">
        <v>915</v>
      </c>
      <c r="B784" s="208" t="s">
        <v>325</v>
      </c>
      <c r="C784" s="208" t="s">
        <v>2007</v>
      </c>
    </row>
    <row r="785" spans="1:3" ht="11.25">
      <c r="A785" s="208" t="s">
        <v>915</v>
      </c>
      <c r="B785" s="208" t="s">
        <v>2008</v>
      </c>
      <c r="C785" s="208" t="s">
        <v>1996</v>
      </c>
    </row>
    <row r="786" spans="1:3" ht="11.25">
      <c r="A786" s="208" t="s">
        <v>915</v>
      </c>
      <c r="B786" s="208" t="s">
        <v>915</v>
      </c>
      <c r="C786" s="208" t="s">
        <v>1996</v>
      </c>
    </row>
    <row r="787" spans="1:3" ht="11.25">
      <c r="A787" s="208" t="s">
        <v>915</v>
      </c>
      <c r="B787" s="208" t="s">
        <v>925</v>
      </c>
      <c r="C787" s="208" t="s">
        <v>2009</v>
      </c>
    </row>
    <row r="788" spans="1:3" ht="11.25">
      <c r="A788" s="208" t="s">
        <v>915</v>
      </c>
      <c r="B788" s="208" t="s">
        <v>951</v>
      </c>
      <c r="C788" s="208" t="s">
        <v>2010</v>
      </c>
    </row>
    <row r="789" spans="1:3" ht="11.25">
      <c r="A789" s="208" t="s">
        <v>915</v>
      </c>
      <c r="B789" s="208" t="s">
        <v>953</v>
      </c>
      <c r="C789" s="208" t="s">
        <v>2011</v>
      </c>
    </row>
    <row r="790" spans="1:3" ht="11.25">
      <c r="A790" s="208" t="s">
        <v>915</v>
      </c>
      <c r="B790" s="208" t="s">
        <v>2012</v>
      </c>
      <c r="C790" s="208" t="s">
        <v>2013</v>
      </c>
    </row>
    <row r="791" spans="1:3" ht="11.25">
      <c r="A791" s="208" t="s">
        <v>915</v>
      </c>
      <c r="B791" s="208" t="s">
        <v>444</v>
      </c>
      <c r="C791" s="208" t="s">
        <v>2014</v>
      </c>
    </row>
    <row r="792" spans="1:3" ht="11.25">
      <c r="A792" s="208" t="s">
        <v>915</v>
      </c>
      <c r="B792" s="208" t="s">
        <v>954</v>
      </c>
      <c r="C792" s="208" t="s">
        <v>2015</v>
      </c>
    </row>
    <row r="793" spans="1:3" ht="11.25">
      <c r="A793" s="208" t="s">
        <v>915</v>
      </c>
      <c r="B793" s="208" t="s">
        <v>955</v>
      </c>
      <c r="C793" s="208" t="s">
        <v>2016</v>
      </c>
    </row>
    <row r="794" spans="1:3" ht="11.25">
      <c r="A794" s="208" t="s">
        <v>915</v>
      </c>
      <c r="B794" s="208" t="s">
        <v>956</v>
      </c>
      <c r="C794" s="208" t="s">
        <v>2017</v>
      </c>
    </row>
    <row r="795" spans="1:3" ht="11.25">
      <c r="A795" s="208" t="s">
        <v>915</v>
      </c>
      <c r="B795" s="208" t="s">
        <v>957</v>
      </c>
      <c r="C795" s="208" t="s">
        <v>2018</v>
      </c>
    </row>
    <row r="796" spans="1:3" ht="11.25">
      <c r="A796" s="208" t="s">
        <v>111</v>
      </c>
      <c r="B796" s="208" t="s">
        <v>112</v>
      </c>
      <c r="C796" s="208" t="s">
        <v>2020</v>
      </c>
    </row>
    <row r="797" spans="1:3" ht="11.25">
      <c r="A797" s="208" t="s">
        <v>111</v>
      </c>
      <c r="B797" s="208" t="s">
        <v>113</v>
      </c>
      <c r="C797" s="208" t="s">
        <v>2021</v>
      </c>
    </row>
    <row r="798" spans="1:3" ht="11.25">
      <c r="A798" s="208" t="s">
        <v>111</v>
      </c>
      <c r="B798" s="208" t="s">
        <v>114</v>
      </c>
      <c r="C798" s="208" t="s">
        <v>2022</v>
      </c>
    </row>
    <row r="799" spans="1:3" ht="11.25">
      <c r="A799" s="208" t="s">
        <v>111</v>
      </c>
      <c r="B799" s="208" t="s">
        <v>116</v>
      </c>
      <c r="C799" s="208" t="s">
        <v>2023</v>
      </c>
    </row>
    <row r="800" spans="1:3" ht="11.25">
      <c r="A800" s="208" t="s">
        <v>111</v>
      </c>
      <c r="B800" s="208" t="s">
        <v>117</v>
      </c>
      <c r="C800" s="208" t="s">
        <v>2024</v>
      </c>
    </row>
    <row r="801" spans="1:3" ht="11.25">
      <c r="A801" s="208" t="s">
        <v>111</v>
      </c>
      <c r="B801" s="208" t="s">
        <v>118</v>
      </c>
      <c r="C801" s="208" t="s">
        <v>2025</v>
      </c>
    </row>
    <row r="802" spans="1:3" ht="11.25">
      <c r="A802" s="208" t="s">
        <v>111</v>
      </c>
      <c r="B802" s="208" t="s">
        <v>119</v>
      </c>
      <c r="C802" s="208" t="s">
        <v>2026</v>
      </c>
    </row>
    <row r="803" spans="1:3" ht="11.25">
      <c r="A803" s="208" t="s">
        <v>111</v>
      </c>
      <c r="B803" s="208" t="s">
        <v>120</v>
      </c>
      <c r="C803" s="208" t="s">
        <v>2027</v>
      </c>
    </row>
    <row r="804" spans="1:3" ht="11.25">
      <c r="A804" s="208" t="s">
        <v>111</v>
      </c>
      <c r="B804" s="208" t="s">
        <v>2028</v>
      </c>
      <c r="C804" s="208" t="s">
        <v>2019</v>
      </c>
    </row>
    <row r="805" spans="1:3" ht="11.25">
      <c r="A805" s="208" t="s">
        <v>111</v>
      </c>
      <c r="B805" s="208" t="s">
        <v>111</v>
      </c>
      <c r="C805" s="208" t="s">
        <v>2019</v>
      </c>
    </row>
    <row r="806" spans="1:3" ht="11.25">
      <c r="A806" s="208" t="s">
        <v>111</v>
      </c>
      <c r="B806" s="208" t="s">
        <v>121</v>
      </c>
      <c r="C806" s="208" t="s">
        <v>2029</v>
      </c>
    </row>
    <row r="807" spans="1:3" ht="11.25">
      <c r="A807" s="208" t="s">
        <v>111</v>
      </c>
      <c r="B807" s="208" t="s">
        <v>204</v>
      </c>
      <c r="C807" s="208" t="s">
        <v>2030</v>
      </c>
    </row>
    <row r="808" spans="1:3" ht="11.25">
      <c r="A808" s="208" t="s">
        <v>111</v>
      </c>
      <c r="B808" s="208" t="s">
        <v>2031</v>
      </c>
      <c r="C808" s="208" t="s">
        <v>2032</v>
      </c>
    </row>
    <row r="809" spans="1:3" ht="11.25">
      <c r="A809" s="208" t="s">
        <v>111</v>
      </c>
      <c r="B809" s="208" t="s">
        <v>205</v>
      </c>
      <c r="C809" s="208" t="s">
        <v>2033</v>
      </c>
    </row>
    <row r="810" spans="1:3" ht="11.25">
      <c r="A810" s="208" t="s">
        <v>111</v>
      </c>
      <c r="B810" s="208" t="s">
        <v>206</v>
      </c>
      <c r="C810" s="208" t="s">
        <v>2034</v>
      </c>
    </row>
    <row r="811" spans="1:3" ht="11.25">
      <c r="A811" s="208" t="s">
        <v>111</v>
      </c>
      <c r="B811" s="208" t="s">
        <v>207</v>
      </c>
      <c r="C811" s="208" t="s">
        <v>2035</v>
      </c>
    </row>
    <row r="812" spans="1:3" ht="11.25">
      <c r="A812" s="208" t="s">
        <v>111</v>
      </c>
      <c r="B812" s="208" t="s">
        <v>209</v>
      </c>
      <c r="C812" s="208" t="s">
        <v>2036</v>
      </c>
    </row>
    <row r="813" spans="1:3" ht="11.25">
      <c r="A813" s="208" t="s">
        <v>111</v>
      </c>
      <c r="B813" s="208" t="s">
        <v>210</v>
      </c>
      <c r="C813" s="208" t="s">
        <v>2037</v>
      </c>
    </row>
    <row r="814" spans="1:3" ht="11.25">
      <c r="A814" s="208" t="s">
        <v>211</v>
      </c>
      <c r="B814" s="208" t="s">
        <v>212</v>
      </c>
      <c r="C814" s="208" t="s">
        <v>2039</v>
      </c>
    </row>
    <row r="815" spans="1:3" ht="11.25">
      <c r="A815" s="208" t="s">
        <v>211</v>
      </c>
      <c r="B815" s="208" t="s">
        <v>213</v>
      </c>
      <c r="C815" s="208" t="s">
        <v>2040</v>
      </c>
    </row>
    <row r="816" spans="1:3" ht="11.25">
      <c r="A816" s="208" t="s">
        <v>211</v>
      </c>
      <c r="B816" s="208" t="s">
        <v>214</v>
      </c>
      <c r="C816" s="208" t="s">
        <v>2041</v>
      </c>
    </row>
    <row r="817" spans="1:3" ht="11.25">
      <c r="A817" s="208" t="s">
        <v>211</v>
      </c>
      <c r="B817" s="208" t="s">
        <v>215</v>
      </c>
      <c r="C817" s="208" t="s">
        <v>2042</v>
      </c>
    </row>
    <row r="818" spans="1:3" ht="11.25">
      <c r="A818" s="208" t="s">
        <v>211</v>
      </c>
      <c r="B818" s="208" t="s">
        <v>216</v>
      </c>
      <c r="C818" s="208" t="s">
        <v>2043</v>
      </c>
    </row>
    <row r="819" spans="1:3" ht="11.25">
      <c r="A819" s="208" t="s">
        <v>211</v>
      </c>
      <c r="B819" s="208" t="s">
        <v>217</v>
      </c>
      <c r="C819" s="208" t="s">
        <v>2044</v>
      </c>
    </row>
    <row r="820" spans="1:3" ht="11.25">
      <c r="A820" s="208" t="s">
        <v>211</v>
      </c>
      <c r="B820" s="208" t="s">
        <v>218</v>
      </c>
      <c r="C820" s="208" t="s">
        <v>2045</v>
      </c>
    </row>
    <row r="821" spans="1:3" ht="11.25">
      <c r="A821" s="208" t="s">
        <v>211</v>
      </c>
      <c r="B821" s="208" t="s">
        <v>220</v>
      </c>
      <c r="C821" s="208" t="s">
        <v>2046</v>
      </c>
    </row>
    <row r="822" spans="1:3" ht="11.25">
      <c r="A822" s="208" t="s">
        <v>211</v>
      </c>
      <c r="B822" s="208" t="s">
        <v>2047</v>
      </c>
      <c r="C822" s="208" t="s">
        <v>2048</v>
      </c>
    </row>
    <row r="823" spans="1:3" ht="11.25">
      <c r="A823" s="208" t="s">
        <v>211</v>
      </c>
      <c r="B823" s="208" t="s">
        <v>221</v>
      </c>
      <c r="C823" s="208" t="s">
        <v>2049</v>
      </c>
    </row>
    <row r="824" spans="1:3" ht="11.25">
      <c r="A824" s="208" t="s">
        <v>211</v>
      </c>
      <c r="B824" s="208" t="s">
        <v>222</v>
      </c>
      <c r="C824" s="208" t="s">
        <v>2050</v>
      </c>
    </row>
    <row r="825" spans="1:3" ht="11.25">
      <c r="A825" s="208" t="s">
        <v>211</v>
      </c>
      <c r="B825" s="208" t="s">
        <v>223</v>
      </c>
      <c r="C825" s="208" t="s">
        <v>2051</v>
      </c>
    </row>
    <row r="826" spans="1:3" ht="11.25">
      <c r="A826" s="208" t="s">
        <v>211</v>
      </c>
      <c r="B826" s="208" t="s">
        <v>224</v>
      </c>
      <c r="C826" s="208" t="s">
        <v>2052</v>
      </c>
    </row>
    <row r="827" spans="1:3" ht="11.25">
      <c r="A827" s="208" t="s">
        <v>211</v>
      </c>
      <c r="B827" s="208" t="s">
        <v>225</v>
      </c>
      <c r="C827" s="208" t="s">
        <v>2053</v>
      </c>
    </row>
    <row r="828" spans="1:3" ht="11.25">
      <c r="A828" s="208" t="s">
        <v>211</v>
      </c>
      <c r="B828" s="208" t="s">
        <v>226</v>
      </c>
      <c r="C828" s="208" t="s">
        <v>2054</v>
      </c>
    </row>
    <row r="829" spans="1:3" ht="11.25">
      <c r="A829" s="208" t="s">
        <v>211</v>
      </c>
      <c r="B829" s="208" t="s">
        <v>227</v>
      </c>
      <c r="C829" s="208" t="s">
        <v>2055</v>
      </c>
    </row>
    <row r="830" spans="1:3" ht="11.25">
      <c r="A830" s="208" t="s">
        <v>211</v>
      </c>
      <c r="B830" s="208" t="s">
        <v>228</v>
      </c>
      <c r="C830" s="208" t="s">
        <v>2056</v>
      </c>
    </row>
    <row r="831" spans="1:3" ht="11.25">
      <c r="A831" s="208" t="s">
        <v>211</v>
      </c>
      <c r="B831" s="208" t="s">
        <v>2057</v>
      </c>
      <c r="C831" s="208" t="s">
        <v>2038</v>
      </c>
    </row>
    <row r="832" spans="1:3" ht="11.25">
      <c r="A832" s="208" t="s">
        <v>211</v>
      </c>
      <c r="B832" s="208" t="s">
        <v>211</v>
      </c>
      <c r="C832" s="208" t="s">
        <v>2038</v>
      </c>
    </row>
    <row r="833" spans="1:3" ht="11.25">
      <c r="A833" s="208" t="s">
        <v>211</v>
      </c>
      <c r="B833" s="208" t="s">
        <v>229</v>
      </c>
      <c r="C833" s="208" t="s">
        <v>2058</v>
      </c>
    </row>
    <row r="834" spans="1:3" ht="11.25">
      <c r="A834" s="208" t="s">
        <v>211</v>
      </c>
      <c r="B834" s="208" t="s">
        <v>2059</v>
      </c>
      <c r="C834" s="208" t="s">
        <v>2060</v>
      </c>
    </row>
    <row r="835" spans="1:3" ht="11.25">
      <c r="A835" s="208" t="s">
        <v>211</v>
      </c>
      <c r="B835" s="208" t="s">
        <v>283</v>
      </c>
      <c r="C835" s="208" t="s">
        <v>2061</v>
      </c>
    </row>
    <row r="836" spans="1:3" ht="11.25">
      <c r="A836" s="208" t="s">
        <v>211</v>
      </c>
      <c r="B836" s="208" t="s">
        <v>284</v>
      </c>
      <c r="C836" s="208" t="s">
        <v>2062</v>
      </c>
    </row>
    <row r="837" spans="1:3" ht="11.25">
      <c r="A837" s="208" t="s">
        <v>211</v>
      </c>
      <c r="B837" s="208" t="s">
        <v>285</v>
      </c>
      <c r="C837" s="208" t="s">
        <v>2063</v>
      </c>
    </row>
    <row r="838" spans="1:3" ht="11.25">
      <c r="A838" s="208" t="s">
        <v>211</v>
      </c>
      <c r="B838" s="208" t="s">
        <v>286</v>
      </c>
      <c r="C838" s="208" t="s">
        <v>2064</v>
      </c>
    </row>
    <row r="839" spans="1:3" ht="11.25">
      <c r="A839" s="208" t="s">
        <v>211</v>
      </c>
      <c r="B839" s="208" t="s">
        <v>287</v>
      </c>
      <c r="C839" s="208" t="s">
        <v>2065</v>
      </c>
    </row>
    <row r="840" spans="1:3" ht="11.25">
      <c r="A840" s="208" t="s">
        <v>211</v>
      </c>
      <c r="B840" s="208" t="s">
        <v>289</v>
      </c>
      <c r="C840" s="208" t="s">
        <v>2066</v>
      </c>
    </row>
    <row r="841" spans="1:3" ht="11.25">
      <c r="A841" s="208" t="s">
        <v>211</v>
      </c>
      <c r="B841" s="208" t="s">
        <v>290</v>
      </c>
      <c r="C841" s="208" t="s">
        <v>2067</v>
      </c>
    </row>
    <row r="842" spans="1:3" ht="11.25">
      <c r="A842" s="208" t="s">
        <v>211</v>
      </c>
      <c r="B842" s="208" t="s">
        <v>291</v>
      </c>
      <c r="C842" s="208" t="s">
        <v>2068</v>
      </c>
    </row>
    <row r="843" spans="1:3" ht="11.25">
      <c r="A843" s="208" t="s">
        <v>211</v>
      </c>
      <c r="B843" s="208" t="s">
        <v>292</v>
      </c>
      <c r="C843" s="208" t="s">
        <v>2069</v>
      </c>
    </row>
    <row r="844" spans="1:3" ht="11.25">
      <c r="A844" s="208" t="s">
        <v>293</v>
      </c>
      <c r="B844" s="208" t="s">
        <v>295</v>
      </c>
      <c r="C844" s="208" t="s">
        <v>2071</v>
      </c>
    </row>
    <row r="845" spans="1:3" ht="11.25">
      <c r="A845" s="208" t="s">
        <v>293</v>
      </c>
      <c r="B845" s="208" t="s">
        <v>296</v>
      </c>
      <c r="C845" s="208" t="s">
        <v>2072</v>
      </c>
    </row>
    <row r="846" spans="1:3" ht="11.25">
      <c r="A846" s="208" t="s">
        <v>293</v>
      </c>
      <c r="B846" s="208" t="s">
        <v>297</v>
      </c>
      <c r="C846" s="208" t="s">
        <v>2073</v>
      </c>
    </row>
    <row r="847" spans="1:3" ht="11.25">
      <c r="A847" s="208" t="s">
        <v>293</v>
      </c>
      <c r="B847" s="208" t="s">
        <v>298</v>
      </c>
      <c r="C847" s="208" t="s">
        <v>2074</v>
      </c>
    </row>
    <row r="848" spans="1:3" ht="11.25">
      <c r="A848" s="208" t="s">
        <v>293</v>
      </c>
      <c r="B848" s="208" t="s">
        <v>299</v>
      </c>
      <c r="C848" s="208" t="s">
        <v>2075</v>
      </c>
    </row>
    <row r="849" spans="1:3" ht="11.25">
      <c r="A849" s="208" t="s">
        <v>293</v>
      </c>
      <c r="B849" s="208" t="s">
        <v>300</v>
      </c>
      <c r="C849" s="208" t="s">
        <v>2076</v>
      </c>
    </row>
    <row r="850" spans="1:3" ht="11.25">
      <c r="A850" s="208" t="s">
        <v>293</v>
      </c>
      <c r="B850" s="208" t="s">
        <v>301</v>
      </c>
      <c r="C850" s="208" t="s">
        <v>2077</v>
      </c>
    </row>
    <row r="851" spans="1:3" ht="11.25">
      <c r="A851" s="208" t="s">
        <v>293</v>
      </c>
      <c r="B851" s="208" t="s">
        <v>302</v>
      </c>
      <c r="C851" s="208" t="s">
        <v>2078</v>
      </c>
    </row>
    <row r="852" spans="1:3" ht="11.25">
      <c r="A852" s="208" t="s">
        <v>293</v>
      </c>
      <c r="B852" s="208" t="s">
        <v>303</v>
      </c>
      <c r="C852" s="208" t="s">
        <v>2079</v>
      </c>
    </row>
    <row r="853" spans="1:3" ht="11.25">
      <c r="A853" s="208" t="s">
        <v>293</v>
      </c>
      <c r="B853" s="208" t="s">
        <v>304</v>
      </c>
      <c r="C853" s="208" t="s">
        <v>2080</v>
      </c>
    </row>
    <row r="854" spans="1:3" ht="11.25">
      <c r="A854" s="208" t="s">
        <v>293</v>
      </c>
      <c r="B854" s="208" t="s">
        <v>306</v>
      </c>
      <c r="C854" s="208" t="s">
        <v>2081</v>
      </c>
    </row>
    <row r="855" spans="1:3" ht="11.25">
      <c r="A855" s="208" t="s">
        <v>293</v>
      </c>
      <c r="B855" s="208" t="s">
        <v>307</v>
      </c>
      <c r="C855" s="208" t="s">
        <v>2082</v>
      </c>
    </row>
    <row r="856" spans="1:3" ht="11.25">
      <c r="A856" s="208" t="s">
        <v>293</v>
      </c>
      <c r="B856" s="208" t="s">
        <v>308</v>
      </c>
      <c r="C856" s="208" t="s">
        <v>2083</v>
      </c>
    </row>
    <row r="857" spans="1:3" ht="11.25">
      <c r="A857" s="208" t="s">
        <v>293</v>
      </c>
      <c r="B857" s="208" t="s">
        <v>309</v>
      </c>
      <c r="C857" s="208" t="s">
        <v>2084</v>
      </c>
    </row>
    <row r="858" spans="1:3" ht="11.25">
      <c r="A858" s="208" t="s">
        <v>293</v>
      </c>
      <c r="B858" s="208" t="s">
        <v>470</v>
      </c>
      <c r="C858" s="208" t="s">
        <v>2085</v>
      </c>
    </row>
    <row r="859" spans="1:3" ht="11.25">
      <c r="A859" s="208" t="s">
        <v>293</v>
      </c>
      <c r="B859" s="208" t="s">
        <v>2086</v>
      </c>
      <c r="C859" s="208" t="s">
        <v>2070</v>
      </c>
    </row>
    <row r="860" spans="1:3" ht="11.25">
      <c r="A860" s="208" t="s">
        <v>293</v>
      </c>
      <c r="B860" s="208" t="s">
        <v>293</v>
      </c>
      <c r="C860" s="208" t="s">
        <v>2070</v>
      </c>
    </row>
    <row r="861" spans="1:3" ht="11.25">
      <c r="A861" s="208" t="s">
        <v>293</v>
      </c>
      <c r="B861" s="208" t="s">
        <v>471</v>
      </c>
      <c r="C861" s="208" t="s">
        <v>2087</v>
      </c>
    </row>
    <row r="862" spans="1:3" ht="11.25">
      <c r="A862" s="208" t="s">
        <v>293</v>
      </c>
      <c r="B862" s="208" t="s">
        <v>472</v>
      </c>
      <c r="C862" s="208" t="s">
        <v>2088</v>
      </c>
    </row>
    <row r="863" spans="1:3" ht="11.25">
      <c r="A863" s="208" t="s">
        <v>293</v>
      </c>
      <c r="B863" s="208" t="s">
        <v>2089</v>
      </c>
      <c r="C863" s="208" t="s">
        <v>2090</v>
      </c>
    </row>
    <row r="864" spans="1:3" ht="11.25">
      <c r="A864" s="208" t="s">
        <v>293</v>
      </c>
      <c r="B864" s="208" t="s">
        <v>473</v>
      </c>
      <c r="C864" s="208" t="s">
        <v>2091</v>
      </c>
    </row>
    <row r="865" spans="1:3" ht="11.25">
      <c r="A865" s="208" t="s">
        <v>293</v>
      </c>
      <c r="B865" s="208" t="s">
        <v>474</v>
      </c>
      <c r="C865" s="208" t="s">
        <v>2092</v>
      </c>
    </row>
    <row r="866" spans="1:3" ht="11.25">
      <c r="A866" s="208" t="s">
        <v>293</v>
      </c>
      <c r="B866" s="208" t="s">
        <v>475</v>
      </c>
      <c r="C866" s="208" t="s">
        <v>2093</v>
      </c>
    </row>
    <row r="867" spans="1:3" ht="11.25">
      <c r="A867" s="208" t="s">
        <v>293</v>
      </c>
      <c r="B867" s="208" t="s">
        <v>477</v>
      </c>
      <c r="C867" s="208" t="s">
        <v>2094</v>
      </c>
    </row>
    <row r="868" spans="1:3" ht="11.25">
      <c r="A868" s="208" t="s">
        <v>293</v>
      </c>
      <c r="B868" s="208" t="s">
        <v>478</v>
      </c>
      <c r="C868" s="208" t="s">
        <v>2095</v>
      </c>
    </row>
    <row r="869" spans="1:3" ht="11.25">
      <c r="A869" s="208" t="s">
        <v>479</v>
      </c>
      <c r="B869" s="208" t="s">
        <v>480</v>
      </c>
      <c r="C869" s="208" t="s">
        <v>2097</v>
      </c>
    </row>
    <row r="870" spans="1:3" ht="11.25">
      <c r="A870" s="208" t="s">
        <v>479</v>
      </c>
      <c r="B870" s="208" t="s">
        <v>481</v>
      </c>
      <c r="C870" s="208" t="s">
        <v>2098</v>
      </c>
    </row>
    <row r="871" spans="1:3" ht="11.25">
      <c r="A871" s="208" t="s">
        <v>479</v>
      </c>
      <c r="B871" s="208" t="s">
        <v>482</v>
      </c>
      <c r="C871" s="208" t="s">
        <v>2099</v>
      </c>
    </row>
    <row r="872" spans="1:3" ht="11.25">
      <c r="A872" s="208" t="s">
        <v>479</v>
      </c>
      <c r="B872" s="208" t="s">
        <v>483</v>
      </c>
      <c r="C872" s="208" t="s">
        <v>2100</v>
      </c>
    </row>
    <row r="873" spans="1:3" ht="11.25">
      <c r="A873" s="208" t="s">
        <v>479</v>
      </c>
      <c r="B873" s="208" t="s">
        <v>484</v>
      </c>
      <c r="C873" s="208" t="s">
        <v>2101</v>
      </c>
    </row>
    <row r="874" spans="1:3" ht="11.25">
      <c r="A874" s="208" t="s">
        <v>479</v>
      </c>
      <c r="B874" s="208" t="s">
        <v>485</v>
      </c>
      <c r="C874" s="208" t="s">
        <v>2102</v>
      </c>
    </row>
    <row r="875" spans="1:3" ht="11.25">
      <c r="A875" s="208" t="s">
        <v>479</v>
      </c>
      <c r="B875" s="208" t="s">
        <v>486</v>
      </c>
      <c r="C875" s="208" t="s">
        <v>2103</v>
      </c>
    </row>
    <row r="876" spans="1:3" ht="11.25">
      <c r="A876" s="208" t="s">
        <v>479</v>
      </c>
      <c r="B876" s="208" t="s">
        <v>488</v>
      </c>
      <c r="C876" s="208" t="s">
        <v>2104</v>
      </c>
    </row>
    <row r="877" spans="1:3" ht="11.25">
      <c r="A877" s="208" t="s">
        <v>479</v>
      </c>
      <c r="B877" s="208" t="s">
        <v>489</v>
      </c>
      <c r="C877" s="208" t="s">
        <v>2105</v>
      </c>
    </row>
    <row r="878" spans="1:3" ht="11.25">
      <c r="A878" s="208" t="s">
        <v>479</v>
      </c>
      <c r="B878" s="208" t="s">
        <v>2106</v>
      </c>
      <c r="C878" s="208" t="s">
        <v>2107</v>
      </c>
    </row>
    <row r="879" spans="1:3" ht="11.25">
      <c r="A879" s="208" t="s">
        <v>479</v>
      </c>
      <c r="B879" s="208" t="s">
        <v>490</v>
      </c>
      <c r="C879" s="208" t="s">
        <v>2108</v>
      </c>
    </row>
    <row r="880" spans="1:3" ht="11.25">
      <c r="A880" s="208" t="s">
        <v>479</v>
      </c>
      <c r="B880" s="208" t="s">
        <v>491</v>
      </c>
      <c r="C880" s="208" t="s">
        <v>2109</v>
      </c>
    </row>
    <row r="881" spans="1:3" ht="11.25">
      <c r="A881" s="208" t="s">
        <v>479</v>
      </c>
      <c r="B881" s="208" t="s">
        <v>519</v>
      </c>
      <c r="C881" s="208" t="s">
        <v>2110</v>
      </c>
    </row>
    <row r="882" spans="1:3" ht="11.25">
      <c r="A882" s="208" t="s">
        <v>479</v>
      </c>
      <c r="B882" s="208" t="s">
        <v>520</v>
      </c>
      <c r="C882" s="208" t="s">
        <v>2111</v>
      </c>
    </row>
    <row r="883" spans="1:3" ht="11.25">
      <c r="A883" s="208" t="s">
        <v>479</v>
      </c>
      <c r="B883" s="208" t="s">
        <v>521</v>
      </c>
      <c r="C883" s="208" t="s">
        <v>2112</v>
      </c>
    </row>
    <row r="884" spans="1:3" ht="11.25">
      <c r="A884" s="208" t="s">
        <v>479</v>
      </c>
      <c r="B884" s="208" t="s">
        <v>522</v>
      </c>
      <c r="C884" s="208" t="s">
        <v>2113</v>
      </c>
    </row>
    <row r="885" spans="1:3" ht="11.25">
      <c r="A885" s="208" t="s">
        <v>479</v>
      </c>
      <c r="B885" s="208" t="s">
        <v>523</v>
      </c>
      <c r="C885" s="208" t="s">
        <v>2114</v>
      </c>
    </row>
    <row r="886" spans="1:3" ht="11.25">
      <c r="A886" s="208" t="s">
        <v>479</v>
      </c>
      <c r="B886" s="208" t="s">
        <v>524</v>
      </c>
      <c r="C886" s="208" t="s">
        <v>2115</v>
      </c>
    </row>
    <row r="887" spans="1:3" ht="11.25">
      <c r="A887" s="208" t="s">
        <v>479</v>
      </c>
      <c r="B887" s="208" t="s">
        <v>526</v>
      </c>
      <c r="C887" s="208" t="s">
        <v>2116</v>
      </c>
    </row>
    <row r="888" spans="1:3" ht="11.25">
      <c r="A888" s="208" t="s">
        <v>479</v>
      </c>
      <c r="B888" s="208" t="s">
        <v>527</v>
      </c>
      <c r="C888" s="208" t="s">
        <v>2117</v>
      </c>
    </row>
    <row r="889" spans="1:3" ht="11.25">
      <c r="A889" s="208" t="s">
        <v>479</v>
      </c>
      <c r="B889" s="208" t="s">
        <v>528</v>
      </c>
      <c r="C889" s="208" t="s">
        <v>2118</v>
      </c>
    </row>
    <row r="890" spans="1:3" ht="11.25">
      <c r="A890" s="208" t="s">
        <v>479</v>
      </c>
      <c r="B890" s="208" t="s">
        <v>2119</v>
      </c>
      <c r="C890" s="208" t="s">
        <v>2096</v>
      </c>
    </row>
    <row r="891" spans="1:3" ht="11.25">
      <c r="A891" s="208" t="s">
        <v>479</v>
      </c>
      <c r="B891" s="208" t="s">
        <v>479</v>
      </c>
      <c r="C891" s="208" t="s">
        <v>2096</v>
      </c>
    </row>
    <row r="892" spans="1:3" ht="11.25">
      <c r="A892" s="208" t="s">
        <v>479</v>
      </c>
      <c r="B892" s="208" t="s">
        <v>2120</v>
      </c>
      <c r="C892" s="208" t="s">
        <v>2121</v>
      </c>
    </row>
    <row r="893" spans="1:3" ht="11.25">
      <c r="A893" s="208" t="s">
        <v>479</v>
      </c>
      <c r="B893" s="208" t="s">
        <v>529</v>
      </c>
      <c r="C893" s="208" t="s">
        <v>2122</v>
      </c>
    </row>
    <row r="894" spans="1:3" ht="11.25">
      <c r="A894" s="208" t="s">
        <v>479</v>
      </c>
      <c r="B894" s="208" t="s">
        <v>530</v>
      </c>
      <c r="C894" s="208" t="s">
        <v>2123</v>
      </c>
    </row>
    <row r="895" spans="1:3" ht="11.25">
      <c r="A895" s="208" t="s">
        <v>479</v>
      </c>
      <c r="B895" s="208" t="s">
        <v>531</v>
      </c>
      <c r="C895" s="208" t="s">
        <v>2124</v>
      </c>
    </row>
    <row r="896" spans="1:3" ht="11.25">
      <c r="A896" s="208" t="s">
        <v>479</v>
      </c>
      <c r="B896" s="208" t="s">
        <v>532</v>
      </c>
      <c r="C896" s="208" t="s">
        <v>2125</v>
      </c>
    </row>
    <row r="897" spans="1:3" ht="11.25">
      <c r="A897" s="208" t="s">
        <v>479</v>
      </c>
      <c r="B897" s="208" t="s">
        <v>533</v>
      </c>
      <c r="C897" s="208" t="s">
        <v>2126</v>
      </c>
    </row>
    <row r="898" spans="1:3" ht="11.25">
      <c r="A898" s="208" t="s">
        <v>479</v>
      </c>
      <c r="B898" s="208" t="s">
        <v>534</v>
      </c>
      <c r="C898" s="208" t="s">
        <v>2127</v>
      </c>
    </row>
    <row r="899" spans="1:3" ht="11.25">
      <c r="A899" s="208" t="s">
        <v>479</v>
      </c>
      <c r="B899" s="208" t="s">
        <v>535</v>
      </c>
      <c r="C899" s="208" t="s">
        <v>2128</v>
      </c>
    </row>
    <row r="900" spans="1:3" ht="11.25">
      <c r="A900" s="208" t="s">
        <v>479</v>
      </c>
      <c r="B900" s="208" t="s">
        <v>537</v>
      </c>
      <c r="C900" s="208" t="s">
        <v>2129</v>
      </c>
    </row>
    <row r="901" spans="1:3" ht="11.25">
      <c r="A901" s="208" t="s">
        <v>538</v>
      </c>
      <c r="B901" s="208" t="s">
        <v>539</v>
      </c>
      <c r="C901" s="208" t="s">
        <v>2131</v>
      </c>
    </row>
    <row r="902" spans="1:3" ht="11.25">
      <c r="A902" s="208" t="s">
        <v>538</v>
      </c>
      <c r="B902" s="208" t="s">
        <v>540</v>
      </c>
      <c r="C902" s="208" t="s">
        <v>2132</v>
      </c>
    </row>
    <row r="903" spans="1:3" ht="11.25">
      <c r="A903" s="208" t="s">
        <v>538</v>
      </c>
      <c r="B903" s="208" t="s">
        <v>541</v>
      </c>
      <c r="C903" s="208" t="s">
        <v>2133</v>
      </c>
    </row>
    <row r="904" spans="1:3" ht="11.25">
      <c r="A904" s="208" t="s">
        <v>538</v>
      </c>
      <c r="B904" s="208" t="s">
        <v>542</v>
      </c>
      <c r="C904" s="208" t="s">
        <v>2134</v>
      </c>
    </row>
    <row r="905" spans="1:3" ht="11.25">
      <c r="A905" s="208" t="s">
        <v>538</v>
      </c>
      <c r="B905" s="208" t="s">
        <v>543</v>
      </c>
      <c r="C905" s="208" t="s">
        <v>2135</v>
      </c>
    </row>
    <row r="906" spans="1:3" ht="11.25">
      <c r="A906" s="208" t="s">
        <v>538</v>
      </c>
      <c r="B906" s="208" t="s">
        <v>2136</v>
      </c>
      <c r="C906" s="208" t="s">
        <v>2137</v>
      </c>
    </row>
    <row r="907" spans="1:3" ht="11.25">
      <c r="A907" s="208" t="s">
        <v>538</v>
      </c>
      <c r="B907" s="208" t="s">
        <v>544</v>
      </c>
      <c r="C907" s="208" t="s">
        <v>2138</v>
      </c>
    </row>
    <row r="908" spans="1:3" ht="11.25">
      <c r="A908" s="208" t="s">
        <v>538</v>
      </c>
      <c r="B908" s="208" t="s">
        <v>545</v>
      </c>
      <c r="C908" s="208" t="s">
        <v>2139</v>
      </c>
    </row>
    <row r="909" spans="1:3" ht="11.25">
      <c r="A909" s="208" t="s">
        <v>538</v>
      </c>
      <c r="B909" s="208" t="s">
        <v>573</v>
      </c>
      <c r="C909" s="208" t="s">
        <v>2140</v>
      </c>
    </row>
    <row r="910" spans="1:3" ht="11.25">
      <c r="A910" s="208" t="s">
        <v>538</v>
      </c>
      <c r="B910" s="208" t="s">
        <v>575</v>
      </c>
      <c r="C910" s="208" t="s">
        <v>2141</v>
      </c>
    </row>
    <row r="911" spans="1:3" ht="11.25">
      <c r="A911" s="208" t="s">
        <v>538</v>
      </c>
      <c r="B911" s="208" t="s">
        <v>576</v>
      </c>
      <c r="C911" s="208" t="s">
        <v>2142</v>
      </c>
    </row>
    <row r="912" spans="1:3" ht="11.25">
      <c r="A912" s="208" t="s">
        <v>538</v>
      </c>
      <c r="B912" s="208" t="s">
        <v>577</v>
      </c>
      <c r="C912" s="208" t="s">
        <v>2143</v>
      </c>
    </row>
    <row r="913" spans="1:3" ht="11.25">
      <c r="A913" s="208" t="s">
        <v>538</v>
      </c>
      <c r="B913" s="208" t="s">
        <v>578</v>
      </c>
      <c r="C913" s="208" t="s">
        <v>2144</v>
      </c>
    </row>
    <row r="914" spans="1:3" ht="11.25">
      <c r="A914" s="208" t="s">
        <v>538</v>
      </c>
      <c r="B914" s="208" t="s">
        <v>579</v>
      </c>
      <c r="C914" s="208" t="s">
        <v>2145</v>
      </c>
    </row>
    <row r="915" spans="1:3" ht="11.25">
      <c r="A915" s="208" t="s">
        <v>538</v>
      </c>
      <c r="B915" s="208" t="s">
        <v>580</v>
      </c>
      <c r="C915" s="208" t="s">
        <v>2146</v>
      </c>
    </row>
    <row r="916" spans="1:3" ht="11.25">
      <c r="A916" s="208" t="s">
        <v>538</v>
      </c>
      <c r="B916" s="208" t="s">
        <v>2147</v>
      </c>
      <c r="C916" s="208" t="s">
        <v>2130</v>
      </c>
    </row>
    <row r="917" spans="1:3" ht="11.25">
      <c r="A917" s="208" t="s">
        <v>538</v>
      </c>
      <c r="B917" s="208" t="s">
        <v>538</v>
      </c>
      <c r="C917" s="208" t="s">
        <v>2130</v>
      </c>
    </row>
    <row r="918" spans="1:3" ht="11.25">
      <c r="A918" s="208" t="s">
        <v>538</v>
      </c>
      <c r="B918" s="208" t="s">
        <v>581</v>
      </c>
      <c r="C918" s="208" t="s">
        <v>2148</v>
      </c>
    </row>
    <row r="919" spans="1:3" ht="11.25">
      <c r="A919" s="208" t="s">
        <v>538</v>
      </c>
      <c r="B919" s="208" t="s">
        <v>2149</v>
      </c>
      <c r="C919" s="208" t="s">
        <v>2150</v>
      </c>
    </row>
    <row r="920" spans="1:3" ht="11.25">
      <c r="A920" s="208" t="s">
        <v>538</v>
      </c>
      <c r="B920" s="208" t="s">
        <v>582</v>
      </c>
      <c r="C920" s="208" t="s">
        <v>2151</v>
      </c>
    </row>
    <row r="921" spans="1:3" ht="11.25">
      <c r="A921" s="208" t="s">
        <v>538</v>
      </c>
      <c r="B921" s="208" t="s">
        <v>583</v>
      </c>
      <c r="C921" s="208" t="s">
        <v>2152</v>
      </c>
    </row>
    <row r="922" spans="1:3" ht="11.25">
      <c r="A922" s="208" t="s">
        <v>538</v>
      </c>
      <c r="B922" s="208" t="s">
        <v>584</v>
      </c>
      <c r="C922" s="208" t="s">
        <v>2153</v>
      </c>
    </row>
    <row r="923" spans="1:3" ht="11.25">
      <c r="A923" s="208" t="s">
        <v>538</v>
      </c>
      <c r="B923" s="208" t="s">
        <v>586</v>
      </c>
      <c r="C923" s="208" t="s">
        <v>2154</v>
      </c>
    </row>
    <row r="924" spans="1:3" ht="11.25">
      <c r="A924" s="208" t="s">
        <v>538</v>
      </c>
      <c r="B924" s="208" t="s">
        <v>587</v>
      </c>
      <c r="C924" s="208" t="s">
        <v>2155</v>
      </c>
    </row>
    <row r="925" spans="1:3" ht="11.25">
      <c r="A925" s="208" t="s">
        <v>893</v>
      </c>
      <c r="B925" s="208" t="s">
        <v>894</v>
      </c>
      <c r="C925" s="208" t="s">
        <v>2157</v>
      </c>
    </row>
    <row r="926" spans="1:3" ht="11.25">
      <c r="A926" s="208" t="s">
        <v>893</v>
      </c>
      <c r="B926" s="208" t="s">
        <v>157</v>
      </c>
      <c r="C926" s="208" t="s">
        <v>2158</v>
      </c>
    </row>
    <row r="927" spans="1:3" ht="11.25">
      <c r="A927" s="208" t="s">
        <v>893</v>
      </c>
      <c r="B927" s="208" t="s">
        <v>371</v>
      </c>
      <c r="C927" s="208" t="s">
        <v>2159</v>
      </c>
    </row>
    <row r="928" spans="1:3" ht="11.25">
      <c r="A928" s="208" t="s">
        <v>893</v>
      </c>
      <c r="B928" s="208" t="s">
        <v>895</v>
      </c>
      <c r="C928" s="208" t="s">
        <v>2160</v>
      </c>
    </row>
    <row r="929" spans="1:3" ht="11.25">
      <c r="A929" s="208" t="s">
        <v>893</v>
      </c>
      <c r="B929" s="208" t="s">
        <v>896</v>
      </c>
      <c r="C929" s="208" t="s">
        <v>2161</v>
      </c>
    </row>
    <row r="930" spans="1:3" ht="11.25">
      <c r="A930" s="208" t="s">
        <v>893</v>
      </c>
      <c r="B930" s="208" t="s">
        <v>2162</v>
      </c>
      <c r="C930" s="208" t="s">
        <v>2163</v>
      </c>
    </row>
    <row r="931" spans="1:3" ht="11.25">
      <c r="A931" s="208" t="s">
        <v>893</v>
      </c>
      <c r="B931" s="208" t="s">
        <v>897</v>
      </c>
      <c r="C931" s="208" t="s">
        <v>2164</v>
      </c>
    </row>
    <row r="932" spans="1:3" ht="11.25">
      <c r="A932" s="208" t="s">
        <v>893</v>
      </c>
      <c r="B932" s="208" t="s">
        <v>898</v>
      </c>
      <c r="C932" s="208" t="s">
        <v>2165</v>
      </c>
    </row>
    <row r="933" spans="1:3" ht="11.25">
      <c r="A933" s="208" t="s">
        <v>893</v>
      </c>
      <c r="B933" s="208" t="s">
        <v>900</v>
      </c>
      <c r="C933" s="208" t="s">
        <v>2166</v>
      </c>
    </row>
    <row r="934" spans="1:3" ht="11.25">
      <c r="A934" s="208" t="s">
        <v>893</v>
      </c>
      <c r="B934" s="208" t="s">
        <v>901</v>
      </c>
      <c r="C934" s="208" t="s">
        <v>2167</v>
      </c>
    </row>
    <row r="935" spans="1:3" ht="11.25">
      <c r="A935" s="208" t="s">
        <v>893</v>
      </c>
      <c r="B935" s="208" t="s">
        <v>926</v>
      </c>
      <c r="C935" s="208" t="s">
        <v>2168</v>
      </c>
    </row>
    <row r="936" spans="1:3" ht="11.25">
      <c r="A936" s="208" t="s">
        <v>893</v>
      </c>
      <c r="B936" s="208" t="s">
        <v>927</v>
      </c>
      <c r="C936" s="208" t="s">
        <v>2169</v>
      </c>
    </row>
    <row r="937" spans="1:3" ht="11.25">
      <c r="A937" s="208" t="s">
        <v>893</v>
      </c>
      <c r="B937" s="208" t="s">
        <v>928</v>
      </c>
      <c r="C937" s="208" t="s">
        <v>2170</v>
      </c>
    </row>
    <row r="938" spans="1:3" ht="11.25">
      <c r="A938" s="208" t="s">
        <v>893</v>
      </c>
      <c r="B938" s="208" t="s">
        <v>929</v>
      </c>
      <c r="C938" s="208" t="s">
        <v>2171</v>
      </c>
    </row>
    <row r="939" spans="1:3" ht="11.25">
      <c r="A939" s="208" t="s">
        <v>893</v>
      </c>
      <c r="B939" s="208" t="s">
        <v>930</v>
      </c>
      <c r="C939" s="208" t="s">
        <v>2172</v>
      </c>
    </row>
    <row r="940" spans="1:3" ht="11.25">
      <c r="A940" s="208" t="s">
        <v>893</v>
      </c>
      <c r="B940" s="208" t="s">
        <v>833</v>
      </c>
      <c r="C940" s="208" t="s">
        <v>2173</v>
      </c>
    </row>
    <row r="941" spans="1:3" ht="11.25">
      <c r="A941" s="208" t="s">
        <v>893</v>
      </c>
      <c r="B941" s="208" t="s">
        <v>834</v>
      </c>
      <c r="C941" s="208" t="s">
        <v>2174</v>
      </c>
    </row>
    <row r="942" spans="1:3" ht="11.25">
      <c r="A942" s="208" t="s">
        <v>893</v>
      </c>
      <c r="B942" s="208" t="s">
        <v>2175</v>
      </c>
      <c r="C942" s="208" t="s">
        <v>2156</v>
      </c>
    </row>
    <row r="943" spans="1:3" ht="11.25">
      <c r="A943" s="208" t="s">
        <v>893</v>
      </c>
      <c r="B943" s="208" t="s">
        <v>893</v>
      </c>
      <c r="C943" s="208" t="s">
        <v>2156</v>
      </c>
    </row>
    <row r="944" spans="1:3" ht="11.25">
      <c r="A944" s="208" t="s">
        <v>893</v>
      </c>
      <c r="B944" s="208" t="s">
        <v>835</v>
      </c>
      <c r="C944" s="208" t="s">
        <v>2176</v>
      </c>
    </row>
    <row r="945" spans="1:3" ht="11.25">
      <c r="A945" s="208" t="s">
        <v>893</v>
      </c>
      <c r="B945" s="208" t="s">
        <v>2177</v>
      </c>
      <c r="C945" s="208" t="s">
        <v>2178</v>
      </c>
    </row>
    <row r="946" spans="1:3" ht="11.25">
      <c r="A946" s="208" t="s">
        <v>893</v>
      </c>
      <c r="B946" s="208" t="s">
        <v>837</v>
      </c>
      <c r="C946" s="208" t="s">
        <v>2179</v>
      </c>
    </row>
    <row r="947" spans="1:3" ht="11.25">
      <c r="A947" s="208" t="s">
        <v>893</v>
      </c>
      <c r="B947" s="208" t="s">
        <v>838</v>
      </c>
      <c r="C947" s="208" t="s">
        <v>2180</v>
      </c>
    </row>
    <row r="948" spans="1:3" ht="11.25">
      <c r="A948" s="208" t="s">
        <v>893</v>
      </c>
      <c r="B948" s="208" t="s">
        <v>839</v>
      </c>
      <c r="C948" s="208" t="s">
        <v>2181</v>
      </c>
    </row>
    <row r="949" spans="1:3" ht="11.25">
      <c r="A949" s="208" t="s">
        <v>893</v>
      </c>
      <c r="B949" s="208" t="s">
        <v>840</v>
      </c>
      <c r="C949" s="208" t="s">
        <v>2182</v>
      </c>
    </row>
    <row r="950" spans="1:3" ht="11.25">
      <c r="A950" s="208" t="s">
        <v>893</v>
      </c>
      <c r="B950" s="208" t="s">
        <v>841</v>
      </c>
      <c r="C950" s="208" t="s">
        <v>2183</v>
      </c>
    </row>
    <row r="951" spans="1:3" ht="11.25">
      <c r="A951" s="208" t="s">
        <v>893</v>
      </c>
      <c r="B951" s="208" t="s">
        <v>843</v>
      </c>
      <c r="C951" s="208" t="s">
        <v>2184</v>
      </c>
    </row>
    <row r="952" spans="1:3" ht="11.25">
      <c r="A952" s="208" t="s">
        <v>844</v>
      </c>
      <c r="B952" s="208" t="s">
        <v>845</v>
      </c>
      <c r="C952" s="208" t="s">
        <v>2186</v>
      </c>
    </row>
    <row r="953" spans="1:3" ht="11.25">
      <c r="A953" s="208" t="s">
        <v>844</v>
      </c>
      <c r="B953" s="208" t="s">
        <v>846</v>
      </c>
      <c r="C953" s="208" t="s">
        <v>2187</v>
      </c>
    </row>
    <row r="954" spans="1:3" ht="11.25">
      <c r="A954" s="208" t="s">
        <v>844</v>
      </c>
      <c r="B954" s="208" t="s">
        <v>847</v>
      </c>
      <c r="C954" s="208" t="s">
        <v>2188</v>
      </c>
    </row>
    <row r="955" spans="1:3" ht="11.25">
      <c r="A955" s="208" t="s">
        <v>844</v>
      </c>
      <c r="B955" s="208" t="s">
        <v>849</v>
      </c>
      <c r="C955" s="208" t="s">
        <v>2189</v>
      </c>
    </row>
    <row r="956" spans="1:3" ht="11.25">
      <c r="A956" s="208" t="s">
        <v>844</v>
      </c>
      <c r="B956" s="208" t="s">
        <v>2190</v>
      </c>
      <c r="C956" s="208" t="s">
        <v>2191</v>
      </c>
    </row>
    <row r="957" spans="1:3" ht="11.25">
      <c r="A957" s="208" t="s">
        <v>844</v>
      </c>
      <c r="B957" s="208" t="s">
        <v>850</v>
      </c>
      <c r="C957" s="208" t="s">
        <v>2192</v>
      </c>
    </row>
    <row r="958" spans="1:3" ht="11.25">
      <c r="A958" s="208" t="s">
        <v>844</v>
      </c>
      <c r="B958" s="208" t="s">
        <v>851</v>
      </c>
      <c r="C958" s="208" t="s">
        <v>2193</v>
      </c>
    </row>
    <row r="959" spans="1:3" ht="11.25">
      <c r="A959" s="208" t="s">
        <v>844</v>
      </c>
      <c r="B959" s="208" t="s">
        <v>852</v>
      </c>
      <c r="C959" s="208" t="s">
        <v>2194</v>
      </c>
    </row>
    <row r="960" spans="1:3" ht="11.25">
      <c r="A960" s="208" t="s">
        <v>844</v>
      </c>
      <c r="B960" s="208" t="s">
        <v>853</v>
      </c>
      <c r="C960" s="208" t="s">
        <v>2195</v>
      </c>
    </row>
    <row r="961" spans="1:3" ht="11.25">
      <c r="A961" s="208" t="s">
        <v>844</v>
      </c>
      <c r="B961" s="208" t="s">
        <v>854</v>
      </c>
      <c r="C961" s="208" t="s">
        <v>2196</v>
      </c>
    </row>
    <row r="962" spans="1:3" ht="11.25">
      <c r="A962" s="208" t="s">
        <v>844</v>
      </c>
      <c r="B962" s="208" t="s">
        <v>855</v>
      </c>
      <c r="C962" s="208" t="s">
        <v>2197</v>
      </c>
    </row>
    <row r="963" spans="1:3" ht="11.25">
      <c r="A963" s="208" t="s">
        <v>844</v>
      </c>
      <c r="B963" s="208" t="s">
        <v>856</v>
      </c>
      <c r="C963" s="208" t="s">
        <v>2198</v>
      </c>
    </row>
    <row r="964" spans="1:3" ht="11.25">
      <c r="A964" s="208" t="s">
        <v>844</v>
      </c>
      <c r="B964" s="208" t="s">
        <v>329</v>
      </c>
      <c r="C964" s="208" t="s">
        <v>2199</v>
      </c>
    </row>
    <row r="965" spans="1:3" ht="11.25">
      <c r="A965" s="208" t="s">
        <v>844</v>
      </c>
      <c r="B965" s="208" t="s">
        <v>526</v>
      </c>
      <c r="C965" s="208" t="s">
        <v>2200</v>
      </c>
    </row>
    <row r="966" spans="1:3" ht="11.25">
      <c r="A966" s="208" t="s">
        <v>844</v>
      </c>
      <c r="B966" s="208" t="s">
        <v>882</v>
      </c>
      <c r="C966" s="208" t="s">
        <v>2201</v>
      </c>
    </row>
    <row r="967" spans="1:3" ht="11.25">
      <c r="A967" s="208" t="s">
        <v>844</v>
      </c>
      <c r="B967" s="208" t="s">
        <v>2202</v>
      </c>
      <c r="C967" s="208" t="s">
        <v>2203</v>
      </c>
    </row>
    <row r="968" spans="1:3" ht="11.25">
      <c r="A968" s="208" t="s">
        <v>844</v>
      </c>
      <c r="B968" s="208" t="s">
        <v>2204</v>
      </c>
      <c r="C968" s="208" t="s">
        <v>2185</v>
      </c>
    </row>
    <row r="969" spans="1:3" ht="11.25">
      <c r="A969" s="208" t="s">
        <v>844</v>
      </c>
      <c r="B969" s="208" t="s">
        <v>844</v>
      </c>
      <c r="C969" s="208" t="s">
        <v>2185</v>
      </c>
    </row>
    <row r="970" spans="1:3" ht="11.25">
      <c r="A970" s="208" t="s">
        <v>844</v>
      </c>
      <c r="B970" s="208" t="s">
        <v>883</v>
      </c>
      <c r="C970" s="208" t="s">
        <v>2205</v>
      </c>
    </row>
    <row r="971" spans="1:3" ht="11.25">
      <c r="A971" s="208" t="s">
        <v>844</v>
      </c>
      <c r="B971" s="208" t="s">
        <v>884</v>
      </c>
      <c r="C971" s="208" t="s">
        <v>2206</v>
      </c>
    </row>
    <row r="972" spans="1:3" ht="11.25">
      <c r="A972" s="208" t="s">
        <v>844</v>
      </c>
      <c r="B972" s="208" t="s">
        <v>885</v>
      </c>
      <c r="C972" s="208" t="s">
        <v>2207</v>
      </c>
    </row>
    <row r="973" spans="1:3" ht="11.25">
      <c r="A973" s="208" t="s">
        <v>844</v>
      </c>
      <c r="B973" s="208" t="s">
        <v>886</v>
      </c>
      <c r="C973" s="208" t="s">
        <v>2208</v>
      </c>
    </row>
    <row r="974" spans="1:3" ht="11.25">
      <c r="A974" s="208" t="s">
        <v>887</v>
      </c>
      <c r="B974" s="208" t="s">
        <v>888</v>
      </c>
      <c r="C974" s="208" t="s">
        <v>2210</v>
      </c>
    </row>
    <row r="975" spans="1:3" ht="11.25">
      <c r="A975" s="208" t="s">
        <v>887</v>
      </c>
      <c r="B975" s="208" t="s">
        <v>889</v>
      </c>
      <c r="C975" s="208" t="s">
        <v>2211</v>
      </c>
    </row>
    <row r="976" spans="1:3" ht="11.25">
      <c r="A976" s="208" t="s">
        <v>887</v>
      </c>
      <c r="B976" s="208" t="s">
        <v>890</v>
      </c>
      <c r="C976" s="208" t="s">
        <v>2212</v>
      </c>
    </row>
    <row r="977" spans="1:3" ht="11.25">
      <c r="A977" s="208" t="s">
        <v>887</v>
      </c>
      <c r="B977" s="208" t="s">
        <v>633</v>
      </c>
      <c r="C977" s="208" t="s">
        <v>2213</v>
      </c>
    </row>
    <row r="978" spans="1:3" ht="11.25">
      <c r="A978" s="208" t="s">
        <v>887</v>
      </c>
      <c r="B978" s="208" t="s">
        <v>891</v>
      </c>
      <c r="C978" s="208" t="s">
        <v>2214</v>
      </c>
    </row>
    <row r="979" spans="1:3" ht="11.25">
      <c r="A979" s="208" t="s">
        <v>887</v>
      </c>
      <c r="B979" s="208" t="s">
        <v>892</v>
      </c>
      <c r="C979" s="208" t="s">
        <v>2215</v>
      </c>
    </row>
    <row r="980" spans="1:3" ht="11.25">
      <c r="A980" s="208" t="s">
        <v>887</v>
      </c>
      <c r="B980" s="208" t="s">
        <v>216</v>
      </c>
      <c r="C980" s="208" t="s">
        <v>2216</v>
      </c>
    </row>
    <row r="981" spans="1:3" ht="11.25">
      <c r="A981" s="208" t="s">
        <v>887</v>
      </c>
      <c r="B981" s="208" t="s">
        <v>931</v>
      </c>
      <c r="C981" s="208" t="s">
        <v>2217</v>
      </c>
    </row>
    <row r="982" spans="1:3" ht="11.25">
      <c r="A982" s="208" t="s">
        <v>887</v>
      </c>
      <c r="B982" s="208" t="s">
        <v>932</v>
      </c>
      <c r="C982" s="208" t="s">
        <v>2218</v>
      </c>
    </row>
    <row r="983" spans="1:3" ht="11.25">
      <c r="A983" s="208" t="s">
        <v>887</v>
      </c>
      <c r="B983" s="208" t="s">
        <v>933</v>
      </c>
      <c r="C983" s="208" t="s">
        <v>2219</v>
      </c>
    </row>
    <row r="984" spans="1:3" ht="11.25">
      <c r="A984" s="208" t="s">
        <v>887</v>
      </c>
      <c r="B984" s="208" t="s">
        <v>934</v>
      </c>
      <c r="C984" s="208" t="s">
        <v>2220</v>
      </c>
    </row>
    <row r="985" spans="1:3" ht="11.25">
      <c r="A985" s="208" t="s">
        <v>887</v>
      </c>
      <c r="B985" s="208" t="s">
        <v>935</v>
      </c>
      <c r="C985" s="208" t="s">
        <v>2221</v>
      </c>
    </row>
    <row r="986" spans="1:3" ht="11.25">
      <c r="A986" s="208" t="s">
        <v>887</v>
      </c>
      <c r="B986" s="208" t="s">
        <v>936</v>
      </c>
      <c r="C986" s="208" t="s">
        <v>2222</v>
      </c>
    </row>
    <row r="987" spans="1:3" ht="11.25">
      <c r="A987" s="208" t="s">
        <v>887</v>
      </c>
      <c r="B987" s="208" t="s">
        <v>2223</v>
      </c>
      <c r="C987" s="208" t="s">
        <v>2224</v>
      </c>
    </row>
    <row r="988" spans="1:3" ht="11.25">
      <c r="A988" s="208" t="s">
        <v>887</v>
      </c>
      <c r="B988" s="208" t="s">
        <v>937</v>
      </c>
      <c r="C988" s="208" t="s">
        <v>2225</v>
      </c>
    </row>
    <row r="989" spans="1:3" ht="11.25">
      <c r="A989" s="208" t="s">
        <v>887</v>
      </c>
      <c r="B989" s="208" t="s">
        <v>102</v>
      </c>
      <c r="C989" s="208" t="s">
        <v>2226</v>
      </c>
    </row>
    <row r="990" spans="1:3" ht="11.25">
      <c r="A990" s="208" t="s">
        <v>887</v>
      </c>
      <c r="B990" s="208" t="s">
        <v>672</v>
      </c>
      <c r="C990" s="208" t="s">
        <v>2227</v>
      </c>
    </row>
    <row r="991" spans="1:3" ht="11.25">
      <c r="A991" s="208" t="s">
        <v>887</v>
      </c>
      <c r="B991" s="208" t="s">
        <v>673</v>
      </c>
      <c r="C991" s="208" t="s">
        <v>2228</v>
      </c>
    </row>
    <row r="992" spans="1:3" ht="11.25">
      <c r="A992" s="208" t="s">
        <v>887</v>
      </c>
      <c r="B992" s="208" t="s">
        <v>674</v>
      </c>
      <c r="C992" s="208" t="s">
        <v>2229</v>
      </c>
    </row>
    <row r="993" spans="1:3" ht="11.25">
      <c r="A993" s="208" t="s">
        <v>887</v>
      </c>
      <c r="B993" s="208" t="s">
        <v>675</v>
      </c>
      <c r="C993" s="208" t="s">
        <v>2230</v>
      </c>
    </row>
    <row r="994" spans="1:3" ht="11.25">
      <c r="A994" s="208" t="s">
        <v>887</v>
      </c>
      <c r="B994" s="208" t="s">
        <v>703</v>
      </c>
      <c r="C994" s="208" t="s">
        <v>2231</v>
      </c>
    </row>
    <row r="995" spans="1:3" ht="11.25">
      <c r="A995" s="208" t="s">
        <v>887</v>
      </c>
      <c r="B995" s="208" t="s">
        <v>704</v>
      </c>
      <c r="C995" s="208" t="s">
        <v>2232</v>
      </c>
    </row>
    <row r="996" spans="1:3" ht="11.25">
      <c r="A996" s="208" t="s">
        <v>887</v>
      </c>
      <c r="B996" s="208" t="s">
        <v>705</v>
      </c>
      <c r="C996" s="208" t="s">
        <v>2233</v>
      </c>
    </row>
    <row r="997" spans="1:3" ht="11.25">
      <c r="A997" s="208" t="s">
        <v>887</v>
      </c>
      <c r="B997" s="208" t="s">
        <v>706</v>
      </c>
      <c r="C997" s="208" t="s">
        <v>2234</v>
      </c>
    </row>
    <row r="998" spans="1:3" ht="11.25">
      <c r="A998" s="208" t="s">
        <v>887</v>
      </c>
      <c r="B998" s="208" t="s">
        <v>707</v>
      </c>
      <c r="C998" s="208" t="s">
        <v>2235</v>
      </c>
    </row>
    <row r="999" spans="1:3" ht="11.25">
      <c r="A999" s="208" t="s">
        <v>887</v>
      </c>
      <c r="B999" s="208" t="s">
        <v>709</v>
      </c>
      <c r="C999" s="208" t="s">
        <v>2236</v>
      </c>
    </row>
    <row r="1000" spans="1:3" ht="11.25">
      <c r="A1000" s="208" t="s">
        <v>887</v>
      </c>
      <c r="B1000" s="208" t="s">
        <v>328</v>
      </c>
      <c r="C1000" s="208" t="s">
        <v>2237</v>
      </c>
    </row>
    <row r="1001" spans="1:3" ht="11.25">
      <c r="A1001" s="208" t="s">
        <v>887</v>
      </c>
      <c r="B1001" s="208" t="s">
        <v>710</v>
      </c>
      <c r="C1001" s="208" t="s">
        <v>2238</v>
      </c>
    </row>
    <row r="1002" spans="1:3" ht="11.25">
      <c r="A1002" s="208" t="s">
        <v>887</v>
      </c>
      <c r="B1002" s="208" t="s">
        <v>2239</v>
      </c>
      <c r="C1002" s="208" t="s">
        <v>2240</v>
      </c>
    </row>
    <row r="1003" spans="1:3" ht="11.25">
      <c r="A1003" s="208" t="s">
        <v>887</v>
      </c>
      <c r="B1003" s="208" t="s">
        <v>711</v>
      </c>
      <c r="C1003" s="208" t="s">
        <v>2241</v>
      </c>
    </row>
    <row r="1004" spans="1:3" ht="11.25">
      <c r="A1004" s="208" t="s">
        <v>887</v>
      </c>
      <c r="B1004" s="208" t="s">
        <v>2242</v>
      </c>
      <c r="C1004" s="208" t="s">
        <v>2209</v>
      </c>
    </row>
    <row r="1005" spans="1:3" ht="11.25">
      <c r="A1005" s="208" t="s">
        <v>887</v>
      </c>
      <c r="B1005" s="208" t="s">
        <v>887</v>
      </c>
      <c r="C1005" s="208" t="s">
        <v>2209</v>
      </c>
    </row>
    <row r="1006" spans="1:3" ht="11.25">
      <c r="A1006" s="208" t="s">
        <v>887</v>
      </c>
      <c r="B1006" s="208" t="s">
        <v>712</v>
      </c>
      <c r="C1006" s="208" t="s">
        <v>2243</v>
      </c>
    </row>
    <row r="1007" spans="1:3" ht="11.25">
      <c r="A1007" s="208" t="s">
        <v>887</v>
      </c>
      <c r="B1007" s="208" t="s">
        <v>713</v>
      </c>
      <c r="C1007" s="208" t="s">
        <v>2244</v>
      </c>
    </row>
    <row r="1008" spans="1:3" ht="11.25">
      <c r="A1008" s="208" t="s">
        <v>887</v>
      </c>
      <c r="B1008" s="208" t="s">
        <v>714</v>
      </c>
      <c r="C1008" s="208" t="s">
        <v>2245</v>
      </c>
    </row>
    <row r="1009" spans="1:3" ht="11.25">
      <c r="A1009" s="208" t="s">
        <v>887</v>
      </c>
      <c r="B1009" s="208" t="s">
        <v>715</v>
      </c>
      <c r="C1009" s="208" t="s">
        <v>2246</v>
      </c>
    </row>
    <row r="1010" spans="1:3" ht="11.25">
      <c r="A1010" s="208" t="s">
        <v>887</v>
      </c>
      <c r="B1010" s="208" t="s">
        <v>716</v>
      </c>
      <c r="C1010" s="208" t="s">
        <v>2247</v>
      </c>
    </row>
    <row r="1011" spans="1:3" ht="11.25">
      <c r="A1011" s="208" t="s">
        <v>717</v>
      </c>
      <c r="B1011" s="208" t="s">
        <v>719</v>
      </c>
      <c r="C1011" s="208" t="s">
        <v>2249</v>
      </c>
    </row>
    <row r="1012" spans="1:3" ht="11.25">
      <c r="A1012" s="208" t="s">
        <v>717</v>
      </c>
      <c r="B1012" s="208" t="s">
        <v>720</v>
      </c>
      <c r="C1012" s="208" t="s">
        <v>2250</v>
      </c>
    </row>
    <row r="1013" spans="1:3" ht="11.25">
      <c r="A1013" s="208" t="s">
        <v>717</v>
      </c>
      <c r="B1013" s="208" t="s">
        <v>721</v>
      </c>
      <c r="C1013" s="208" t="s">
        <v>2251</v>
      </c>
    </row>
    <row r="1014" spans="1:3" ht="11.25">
      <c r="A1014" s="208" t="s">
        <v>717</v>
      </c>
      <c r="B1014" s="208" t="s">
        <v>722</v>
      </c>
      <c r="C1014" s="208" t="s">
        <v>2252</v>
      </c>
    </row>
    <row r="1015" spans="1:3" ht="11.25">
      <c r="A1015" s="208" t="s">
        <v>717</v>
      </c>
      <c r="B1015" s="208" t="s">
        <v>723</v>
      </c>
      <c r="C1015" s="208" t="s">
        <v>2253</v>
      </c>
    </row>
    <row r="1016" spans="1:3" ht="11.25">
      <c r="A1016" s="208" t="s">
        <v>717</v>
      </c>
      <c r="B1016" s="208" t="s">
        <v>724</v>
      </c>
      <c r="C1016" s="208" t="s">
        <v>2254</v>
      </c>
    </row>
    <row r="1017" spans="1:3" ht="11.25">
      <c r="A1017" s="208" t="s">
        <v>717</v>
      </c>
      <c r="B1017" s="208" t="s">
        <v>725</v>
      </c>
      <c r="C1017" s="208" t="s">
        <v>2255</v>
      </c>
    </row>
    <row r="1018" spans="1:3" ht="11.25">
      <c r="A1018" s="208" t="s">
        <v>717</v>
      </c>
      <c r="B1018" s="208" t="s">
        <v>726</v>
      </c>
      <c r="C1018" s="208" t="s">
        <v>2256</v>
      </c>
    </row>
    <row r="1019" spans="1:3" ht="11.25">
      <c r="A1019" s="208" t="s">
        <v>717</v>
      </c>
      <c r="B1019" s="208" t="s">
        <v>727</v>
      </c>
      <c r="C1019" s="208" t="s">
        <v>2257</v>
      </c>
    </row>
    <row r="1020" spans="1:3" ht="11.25">
      <c r="A1020" s="208" t="s">
        <v>717</v>
      </c>
      <c r="B1020" s="208" t="s">
        <v>728</v>
      </c>
      <c r="C1020" s="208" t="s">
        <v>2258</v>
      </c>
    </row>
    <row r="1021" spans="1:3" ht="11.25">
      <c r="A1021" s="208" t="s">
        <v>717</v>
      </c>
      <c r="B1021" s="208" t="s">
        <v>755</v>
      </c>
      <c r="C1021" s="208" t="s">
        <v>2259</v>
      </c>
    </row>
    <row r="1022" spans="1:3" ht="11.25">
      <c r="A1022" s="208" t="s">
        <v>717</v>
      </c>
      <c r="B1022" s="208" t="s">
        <v>756</v>
      </c>
      <c r="C1022" s="208" t="s">
        <v>2260</v>
      </c>
    </row>
    <row r="1023" spans="1:3" ht="11.25">
      <c r="A1023" s="208" t="s">
        <v>717</v>
      </c>
      <c r="B1023" s="208" t="s">
        <v>757</v>
      </c>
      <c r="C1023" s="208" t="s">
        <v>2261</v>
      </c>
    </row>
    <row r="1024" spans="1:3" ht="11.25">
      <c r="A1024" s="208" t="s">
        <v>717</v>
      </c>
      <c r="B1024" s="208" t="s">
        <v>758</v>
      </c>
      <c r="C1024" s="208" t="s">
        <v>2262</v>
      </c>
    </row>
    <row r="1025" spans="1:3" ht="11.25">
      <c r="A1025" s="208" t="s">
        <v>717</v>
      </c>
      <c r="B1025" s="208" t="s">
        <v>759</v>
      </c>
      <c r="C1025" s="208" t="s">
        <v>2263</v>
      </c>
    </row>
    <row r="1026" spans="1:3" ht="11.25">
      <c r="A1026" s="208" t="s">
        <v>717</v>
      </c>
      <c r="B1026" s="208" t="s">
        <v>760</v>
      </c>
      <c r="C1026" s="208" t="s">
        <v>2264</v>
      </c>
    </row>
    <row r="1027" spans="1:3" ht="11.25">
      <c r="A1027" s="208" t="s">
        <v>717</v>
      </c>
      <c r="B1027" s="208" t="s">
        <v>593</v>
      </c>
      <c r="C1027" s="208" t="s">
        <v>2265</v>
      </c>
    </row>
    <row r="1028" spans="1:3" ht="11.25">
      <c r="A1028" s="208" t="s">
        <v>717</v>
      </c>
      <c r="B1028" s="208" t="s">
        <v>2266</v>
      </c>
      <c r="C1028" s="208" t="s">
        <v>2267</v>
      </c>
    </row>
    <row r="1029" spans="1:3" ht="11.25">
      <c r="A1029" s="208" t="s">
        <v>717</v>
      </c>
      <c r="B1029" s="208" t="s">
        <v>761</v>
      </c>
      <c r="C1029" s="208" t="s">
        <v>2268</v>
      </c>
    </row>
    <row r="1030" spans="1:3" ht="11.25">
      <c r="A1030" s="208" t="s">
        <v>717</v>
      </c>
      <c r="B1030" s="208" t="s">
        <v>762</v>
      </c>
      <c r="C1030" s="208" t="s">
        <v>2269</v>
      </c>
    </row>
    <row r="1031" spans="1:3" ht="11.25">
      <c r="A1031" s="208" t="s">
        <v>717</v>
      </c>
      <c r="B1031" s="208" t="s">
        <v>763</v>
      </c>
      <c r="C1031" s="208" t="s">
        <v>2270</v>
      </c>
    </row>
    <row r="1032" spans="1:3" ht="11.25">
      <c r="A1032" s="208" t="s">
        <v>717</v>
      </c>
      <c r="B1032" s="208" t="s">
        <v>765</v>
      </c>
      <c r="C1032" s="208" t="s">
        <v>2271</v>
      </c>
    </row>
    <row r="1033" spans="1:3" ht="11.25">
      <c r="A1033" s="208" t="s">
        <v>717</v>
      </c>
      <c r="B1033" s="208" t="s">
        <v>2272</v>
      </c>
      <c r="C1033" s="208" t="s">
        <v>2248</v>
      </c>
    </row>
    <row r="1034" spans="1:3" ht="11.25">
      <c r="A1034" s="208" t="s">
        <v>717</v>
      </c>
      <c r="B1034" s="208" t="s">
        <v>717</v>
      </c>
      <c r="C1034" s="208" t="s">
        <v>2248</v>
      </c>
    </row>
    <row r="1035" spans="1:3" ht="11.25">
      <c r="A1035" s="208" t="s">
        <v>717</v>
      </c>
      <c r="B1035" s="208" t="s">
        <v>766</v>
      </c>
      <c r="C1035" s="208" t="s">
        <v>2273</v>
      </c>
    </row>
    <row r="1036" spans="1:3" ht="11.25">
      <c r="A1036" s="208" t="s">
        <v>717</v>
      </c>
      <c r="B1036" s="208" t="s">
        <v>767</v>
      </c>
      <c r="C1036" s="208" t="s">
        <v>2274</v>
      </c>
    </row>
    <row r="1037" spans="1:3" ht="11.25">
      <c r="A1037" s="208" t="s">
        <v>768</v>
      </c>
      <c r="B1037" s="208" t="s">
        <v>769</v>
      </c>
      <c r="C1037" s="208" t="s">
        <v>2276</v>
      </c>
    </row>
    <row r="1038" spans="1:3" ht="11.25">
      <c r="A1038" s="208" t="s">
        <v>768</v>
      </c>
      <c r="B1038" s="208" t="s">
        <v>770</v>
      </c>
      <c r="C1038" s="208" t="s">
        <v>2277</v>
      </c>
    </row>
    <row r="1039" spans="1:3" ht="11.25">
      <c r="A1039" s="208" t="s">
        <v>768</v>
      </c>
      <c r="B1039" s="208" t="s">
        <v>771</v>
      </c>
      <c r="C1039" s="208" t="s">
        <v>2278</v>
      </c>
    </row>
    <row r="1040" spans="1:3" ht="11.25">
      <c r="A1040" s="208" t="s">
        <v>768</v>
      </c>
      <c r="B1040" s="208" t="s">
        <v>772</v>
      </c>
      <c r="C1040" s="208" t="s">
        <v>2279</v>
      </c>
    </row>
    <row r="1041" spans="1:3" ht="11.25">
      <c r="A1041" s="208" t="s">
        <v>768</v>
      </c>
      <c r="B1041" s="208" t="s">
        <v>773</v>
      </c>
      <c r="C1041" s="208" t="s">
        <v>2280</v>
      </c>
    </row>
    <row r="1042" spans="1:3" ht="11.25">
      <c r="A1042" s="208" t="s">
        <v>768</v>
      </c>
      <c r="B1042" s="208" t="s">
        <v>774</v>
      </c>
      <c r="C1042" s="208" t="s">
        <v>2281</v>
      </c>
    </row>
    <row r="1043" spans="1:3" ht="11.25">
      <c r="A1043" s="208" t="s">
        <v>768</v>
      </c>
      <c r="B1043" s="208" t="s">
        <v>776</v>
      </c>
      <c r="C1043" s="208" t="s">
        <v>2282</v>
      </c>
    </row>
    <row r="1044" spans="1:3" ht="11.25">
      <c r="A1044" s="208" t="s">
        <v>768</v>
      </c>
      <c r="B1044" s="208" t="s">
        <v>777</v>
      </c>
      <c r="C1044" s="208" t="s">
        <v>2283</v>
      </c>
    </row>
    <row r="1045" spans="1:3" ht="11.25">
      <c r="A1045" s="208" t="s">
        <v>768</v>
      </c>
      <c r="B1045" s="208" t="s">
        <v>778</v>
      </c>
      <c r="C1045" s="208" t="s">
        <v>2284</v>
      </c>
    </row>
    <row r="1046" spans="1:3" ht="11.25">
      <c r="A1046" s="208" t="s">
        <v>768</v>
      </c>
      <c r="B1046" s="208" t="s">
        <v>2285</v>
      </c>
      <c r="C1046" s="208" t="s">
        <v>2286</v>
      </c>
    </row>
    <row r="1047" spans="1:3" ht="11.25">
      <c r="A1047" s="208" t="s">
        <v>768</v>
      </c>
      <c r="B1047" s="208" t="s">
        <v>779</v>
      </c>
      <c r="C1047" s="208" t="s">
        <v>2287</v>
      </c>
    </row>
    <row r="1048" spans="1:3" ht="11.25">
      <c r="A1048" s="208" t="s">
        <v>768</v>
      </c>
      <c r="B1048" s="208" t="s">
        <v>2288</v>
      </c>
      <c r="C1048" s="208" t="s">
        <v>2275</v>
      </c>
    </row>
    <row r="1049" spans="1:3" ht="11.25">
      <c r="A1049" s="208" t="s">
        <v>768</v>
      </c>
      <c r="B1049" s="208" t="s">
        <v>768</v>
      </c>
      <c r="C1049" s="208" t="s">
        <v>2275</v>
      </c>
    </row>
    <row r="1050" spans="1:3" ht="11.25">
      <c r="A1050" s="208" t="s">
        <v>768</v>
      </c>
      <c r="B1050" s="208" t="s">
        <v>806</v>
      </c>
      <c r="C1050" s="208" t="s">
        <v>2289</v>
      </c>
    </row>
    <row r="1051" spans="1:3" ht="11.25">
      <c r="A1051" s="208" t="s">
        <v>768</v>
      </c>
      <c r="B1051" s="208" t="s">
        <v>807</v>
      </c>
      <c r="C1051" s="208" t="s">
        <v>2290</v>
      </c>
    </row>
    <row r="1052" spans="1:3" ht="11.25">
      <c r="A1052" s="208" t="s">
        <v>768</v>
      </c>
      <c r="B1052" s="208" t="s">
        <v>808</v>
      </c>
      <c r="C1052" s="208" t="s">
        <v>2291</v>
      </c>
    </row>
    <row r="1053" spans="1:3" ht="11.25">
      <c r="A1053" s="208" t="s">
        <v>809</v>
      </c>
      <c r="B1053" s="208" t="s">
        <v>958</v>
      </c>
      <c r="C1053" s="208" t="s">
        <v>2293</v>
      </c>
    </row>
    <row r="1054" spans="1:3" ht="11.25">
      <c r="A1054" s="208" t="s">
        <v>809</v>
      </c>
      <c r="B1054" s="208" t="s">
        <v>959</v>
      </c>
      <c r="C1054" s="208" t="s">
        <v>2294</v>
      </c>
    </row>
    <row r="1055" spans="1:3" ht="11.25">
      <c r="A1055" s="208" t="s">
        <v>809</v>
      </c>
      <c r="B1055" s="208" t="s">
        <v>961</v>
      </c>
      <c r="C1055" s="208" t="s">
        <v>2295</v>
      </c>
    </row>
    <row r="1056" spans="1:3" ht="11.25">
      <c r="A1056" s="208" t="s">
        <v>809</v>
      </c>
      <c r="B1056" s="208" t="s">
        <v>962</v>
      </c>
      <c r="C1056" s="208" t="s">
        <v>2296</v>
      </c>
    </row>
    <row r="1057" spans="1:3" ht="11.25">
      <c r="A1057" s="208" t="s">
        <v>809</v>
      </c>
      <c r="B1057" s="208" t="s">
        <v>963</v>
      </c>
      <c r="C1057" s="208" t="s">
        <v>2297</v>
      </c>
    </row>
    <row r="1058" spans="1:3" ht="11.25">
      <c r="A1058" s="208" t="s">
        <v>809</v>
      </c>
      <c r="B1058" s="208" t="s">
        <v>1024</v>
      </c>
      <c r="C1058" s="208" t="s">
        <v>2298</v>
      </c>
    </row>
    <row r="1059" spans="1:3" ht="11.25">
      <c r="A1059" s="208" t="s">
        <v>809</v>
      </c>
      <c r="B1059" s="208" t="s">
        <v>1025</v>
      </c>
      <c r="C1059" s="208" t="s">
        <v>2299</v>
      </c>
    </row>
    <row r="1060" spans="1:3" ht="11.25">
      <c r="A1060" s="208" t="s">
        <v>809</v>
      </c>
      <c r="B1060" s="208" t="s">
        <v>1027</v>
      </c>
      <c r="C1060" s="208" t="s">
        <v>2300</v>
      </c>
    </row>
    <row r="1061" spans="1:3" ht="11.25">
      <c r="A1061" s="208" t="s">
        <v>809</v>
      </c>
      <c r="B1061" s="208" t="s">
        <v>964</v>
      </c>
      <c r="C1061" s="208" t="s">
        <v>2301</v>
      </c>
    </row>
    <row r="1062" spans="1:3" ht="11.25">
      <c r="A1062" s="208" t="s">
        <v>809</v>
      </c>
      <c r="B1062" s="208" t="s">
        <v>965</v>
      </c>
      <c r="C1062" s="208" t="s">
        <v>2302</v>
      </c>
    </row>
    <row r="1063" spans="1:3" ht="11.25">
      <c r="A1063" s="208" t="s">
        <v>809</v>
      </c>
      <c r="B1063" s="208" t="s">
        <v>792</v>
      </c>
      <c r="C1063" s="208" t="s">
        <v>2303</v>
      </c>
    </row>
    <row r="1064" spans="1:3" ht="11.25">
      <c r="A1064" s="208" t="s">
        <v>809</v>
      </c>
      <c r="B1064" s="208" t="s">
        <v>966</v>
      </c>
      <c r="C1064" s="208" t="s">
        <v>2304</v>
      </c>
    </row>
    <row r="1065" spans="1:3" ht="11.25">
      <c r="A1065" s="208" t="s">
        <v>809</v>
      </c>
      <c r="B1065" s="208" t="s">
        <v>2305</v>
      </c>
      <c r="C1065" s="208" t="s">
        <v>2306</v>
      </c>
    </row>
    <row r="1066" spans="1:3" ht="11.25">
      <c r="A1066" s="208" t="s">
        <v>809</v>
      </c>
      <c r="B1066" s="208" t="s">
        <v>968</v>
      </c>
      <c r="C1066" s="208" t="s">
        <v>2307</v>
      </c>
    </row>
    <row r="1067" spans="1:3" ht="11.25">
      <c r="A1067" s="208" t="s">
        <v>809</v>
      </c>
      <c r="B1067" s="208" t="s">
        <v>969</v>
      </c>
      <c r="C1067" s="208" t="s">
        <v>2308</v>
      </c>
    </row>
    <row r="1068" spans="1:3" ht="11.25">
      <c r="A1068" s="208" t="s">
        <v>809</v>
      </c>
      <c r="B1068" s="208" t="s">
        <v>970</v>
      </c>
      <c r="C1068" s="208" t="s">
        <v>2309</v>
      </c>
    </row>
    <row r="1069" spans="1:3" ht="11.25">
      <c r="A1069" s="208" t="s">
        <v>809</v>
      </c>
      <c r="B1069" s="208" t="s">
        <v>971</v>
      </c>
      <c r="C1069" s="208" t="s">
        <v>2310</v>
      </c>
    </row>
    <row r="1070" spans="1:3" ht="11.25">
      <c r="A1070" s="208" t="s">
        <v>809</v>
      </c>
      <c r="B1070" s="208" t="s">
        <v>972</v>
      </c>
      <c r="C1070" s="208" t="s">
        <v>2311</v>
      </c>
    </row>
    <row r="1071" spans="1:3" ht="11.25">
      <c r="A1071" s="208" t="s">
        <v>809</v>
      </c>
      <c r="B1071" s="208" t="s">
        <v>2312</v>
      </c>
      <c r="C1071" s="208" t="s">
        <v>2292</v>
      </c>
    </row>
    <row r="1072" spans="1:3" ht="11.25">
      <c r="A1072" s="208" t="s">
        <v>809</v>
      </c>
      <c r="B1072" s="208" t="s">
        <v>809</v>
      </c>
      <c r="C1072" s="208" t="s">
        <v>2292</v>
      </c>
    </row>
    <row r="1073" spans="1:3" ht="11.25">
      <c r="A1073" s="208" t="s">
        <v>809</v>
      </c>
      <c r="B1073" s="208" t="s">
        <v>677</v>
      </c>
      <c r="C1073" s="208" t="s">
        <v>2313</v>
      </c>
    </row>
    <row r="1074" spans="1:3" ht="11.25">
      <c r="A1074" s="208" t="s">
        <v>809</v>
      </c>
      <c r="B1074" s="208" t="s">
        <v>973</v>
      </c>
      <c r="C1074" s="208" t="s">
        <v>2314</v>
      </c>
    </row>
    <row r="1075" spans="1:3" ht="11.25">
      <c r="A1075" s="208" t="s">
        <v>974</v>
      </c>
      <c r="B1075" s="208" t="s">
        <v>1002</v>
      </c>
      <c r="C1075" s="208" t="s">
        <v>2316</v>
      </c>
    </row>
    <row r="1076" spans="1:3" ht="11.25">
      <c r="A1076" s="208" t="s">
        <v>974</v>
      </c>
      <c r="B1076" s="208" t="s">
        <v>1003</v>
      </c>
      <c r="C1076" s="208" t="s">
        <v>2317</v>
      </c>
    </row>
    <row r="1077" spans="1:3" ht="11.25">
      <c r="A1077" s="208" t="s">
        <v>974</v>
      </c>
      <c r="B1077" s="208" t="s">
        <v>1005</v>
      </c>
      <c r="C1077" s="208" t="s">
        <v>2318</v>
      </c>
    </row>
    <row r="1078" spans="1:3" ht="11.25">
      <c r="A1078" s="208" t="s">
        <v>974</v>
      </c>
      <c r="B1078" s="208" t="s">
        <v>1006</v>
      </c>
      <c r="C1078" s="208" t="s">
        <v>2319</v>
      </c>
    </row>
    <row r="1079" spans="1:3" ht="11.25">
      <c r="A1079" s="208" t="s">
        <v>974</v>
      </c>
      <c r="B1079" s="208" t="s">
        <v>1007</v>
      </c>
      <c r="C1079" s="208" t="s">
        <v>2320</v>
      </c>
    </row>
    <row r="1080" spans="1:3" ht="11.25">
      <c r="A1080" s="208" t="s">
        <v>974</v>
      </c>
      <c r="B1080" s="208" t="s">
        <v>2321</v>
      </c>
      <c r="C1080" s="208" t="s">
        <v>2322</v>
      </c>
    </row>
    <row r="1081" spans="1:3" ht="11.25">
      <c r="A1081" s="208" t="s">
        <v>974</v>
      </c>
      <c r="B1081" s="208" t="s">
        <v>1008</v>
      </c>
      <c r="C1081" s="208" t="s">
        <v>2323</v>
      </c>
    </row>
    <row r="1082" spans="1:3" ht="11.25">
      <c r="A1082" s="208" t="s">
        <v>974</v>
      </c>
      <c r="B1082" s="208" t="s">
        <v>1009</v>
      </c>
      <c r="C1082" s="208" t="s">
        <v>2324</v>
      </c>
    </row>
    <row r="1083" spans="1:3" ht="11.25">
      <c r="A1083" s="208" t="s">
        <v>974</v>
      </c>
      <c r="B1083" s="208" t="s">
        <v>1010</v>
      </c>
      <c r="C1083" s="208" t="s">
        <v>2325</v>
      </c>
    </row>
    <row r="1084" spans="1:3" ht="11.25">
      <c r="A1084" s="208" t="s">
        <v>974</v>
      </c>
      <c r="B1084" s="208" t="s">
        <v>1011</v>
      </c>
      <c r="C1084" s="208" t="s">
        <v>2326</v>
      </c>
    </row>
    <row r="1085" spans="1:3" ht="11.25">
      <c r="A1085" s="208" t="s">
        <v>974</v>
      </c>
      <c r="B1085" s="208" t="s">
        <v>1012</v>
      </c>
      <c r="C1085" s="208" t="s">
        <v>2327</v>
      </c>
    </row>
    <row r="1086" spans="1:3" ht="11.25">
      <c r="A1086" s="208" t="s">
        <v>974</v>
      </c>
      <c r="B1086" s="208" t="s">
        <v>1013</v>
      </c>
      <c r="C1086" s="208" t="s">
        <v>2328</v>
      </c>
    </row>
    <row r="1087" spans="1:3" ht="11.25">
      <c r="A1087" s="208" t="s">
        <v>974</v>
      </c>
      <c r="B1087" s="208" t="s">
        <v>1014</v>
      </c>
      <c r="C1087" s="208" t="s">
        <v>2329</v>
      </c>
    </row>
    <row r="1088" spans="1:3" ht="11.25">
      <c r="A1088" s="208" t="s">
        <v>974</v>
      </c>
      <c r="B1088" s="208" t="s">
        <v>1016</v>
      </c>
      <c r="C1088" s="208" t="s">
        <v>2330</v>
      </c>
    </row>
    <row r="1089" spans="1:3" ht="11.25">
      <c r="A1089" s="208" t="s">
        <v>974</v>
      </c>
      <c r="B1089" s="208" t="s">
        <v>1017</v>
      </c>
      <c r="C1089" s="208" t="s">
        <v>2331</v>
      </c>
    </row>
    <row r="1090" spans="1:3" ht="11.25">
      <c r="A1090" s="208" t="s">
        <v>974</v>
      </c>
      <c r="B1090" s="208" t="s">
        <v>2332</v>
      </c>
      <c r="C1090" s="208" t="s">
        <v>2333</v>
      </c>
    </row>
    <row r="1091" spans="1:3" ht="11.25">
      <c r="A1091" s="208" t="s">
        <v>974</v>
      </c>
      <c r="B1091" s="208" t="s">
        <v>1018</v>
      </c>
      <c r="C1091" s="208" t="s">
        <v>2334</v>
      </c>
    </row>
    <row r="1092" spans="1:3" ht="11.25">
      <c r="A1092" s="208" t="s">
        <v>974</v>
      </c>
      <c r="B1092" s="208" t="s">
        <v>1019</v>
      </c>
      <c r="C1092" s="208" t="s">
        <v>2335</v>
      </c>
    </row>
    <row r="1093" spans="1:3" ht="11.25">
      <c r="A1093" s="208" t="s">
        <v>974</v>
      </c>
      <c r="B1093" s="208" t="s">
        <v>1020</v>
      </c>
      <c r="C1093" s="208" t="s">
        <v>2336</v>
      </c>
    </row>
    <row r="1094" spans="1:3" ht="11.25">
      <c r="A1094" s="208" t="s">
        <v>974</v>
      </c>
      <c r="B1094" s="208" t="s">
        <v>1021</v>
      </c>
      <c r="C1094" s="208" t="s">
        <v>2337</v>
      </c>
    </row>
    <row r="1095" spans="1:3" ht="11.25">
      <c r="A1095" s="208" t="s">
        <v>974</v>
      </c>
      <c r="B1095" s="208" t="s">
        <v>1022</v>
      </c>
      <c r="C1095" s="208" t="s">
        <v>2338</v>
      </c>
    </row>
    <row r="1096" spans="1:3" ht="11.25">
      <c r="A1096" s="208" t="s">
        <v>974</v>
      </c>
      <c r="B1096" s="208" t="s">
        <v>1023</v>
      </c>
      <c r="C1096" s="208" t="s">
        <v>2339</v>
      </c>
    </row>
    <row r="1097" spans="1:3" ht="11.25">
      <c r="A1097" s="208" t="s">
        <v>974</v>
      </c>
      <c r="B1097" s="208" t="s">
        <v>1028</v>
      </c>
      <c r="C1097" s="208" t="s">
        <v>2340</v>
      </c>
    </row>
    <row r="1098" spans="1:3" ht="11.25">
      <c r="A1098" s="208" t="s">
        <v>974</v>
      </c>
      <c r="B1098" s="208" t="s">
        <v>2341</v>
      </c>
      <c r="C1098" s="208" t="s">
        <v>2315</v>
      </c>
    </row>
    <row r="1099" spans="1:3" ht="11.25">
      <c r="A1099" s="208" t="s">
        <v>974</v>
      </c>
      <c r="B1099" s="208" t="s">
        <v>974</v>
      </c>
      <c r="C1099" s="208" t="s">
        <v>2315</v>
      </c>
    </row>
    <row r="1100" spans="1:3" ht="11.25">
      <c r="A1100" s="208" t="s">
        <v>974</v>
      </c>
      <c r="B1100" s="208" t="s">
        <v>177</v>
      </c>
      <c r="C1100" s="208" t="s">
        <v>2342</v>
      </c>
    </row>
    <row r="1101" spans="1:3" ht="11.25">
      <c r="A1101" s="208" t="s">
        <v>974</v>
      </c>
      <c r="B1101" s="208" t="s">
        <v>179</v>
      </c>
      <c r="C1101" s="208" t="s">
        <v>2343</v>
      </c>
    </row>
    <row r="1102" spans="1:3" ht="11.25">
      <c r="A1102" s="208" t="s">
        <v>974</v>
      </c>
      <c r="B1102" s="208" t="s">
        <v>180</v>
      </c>
      <c r="C1102" s="208" t="s">
        <v>2344</v>
      </c>
    </row>
    <row r="1103" spans="1:3" ht="11.25">
      <c r="A1103" s="208" t="s">
        <v>181</v>
      </c>
      <c r="B1103" s="208" t="s">
        <v>182</v>
      </c>
      <c r="C1103" s="208" t="s">
        <v>2346</v>
      </c>
    </row>
    <row r="1104" spans="1:3" ht="11.25">
      <c r="A1104" s="208" t="s">
        <v>181</v>
      </c>
      <c r="B1104" s="208" t="s">
        <v>183</v>
      </c>
      <c r="C1104" s="208" t="s">
        <v>2347</v>
      </c>
    </row>
    <row r="1105" spans="1:3" ht="11.25">
      <c r="A1105" s="208" t="s">
        <v>181</v>
      </c>
      <c r="B1105" s="208" t="s">
        <v>185</v>
      </c>
      <c r="C1105" s="208" t="s">
        <v>2348</v>
      </c>
    </row>
    <row r="1106" spans="1:3" ht="11.25">
      <c r="A1106" s="208" t="s">
        <v>181</v>
      </c>
      <c r="B1106" s="208" t="s">
        <v>184</v>
      </c>
      <c r="C1106" s="208" t="s">
        <v>2349</v>
      </c>
    </row>
    <row r="1107" spans="1:3" ht="11.25">
      <c r="A1107" s="208" t="s">
        <v>181</v>
      </c>
      <c r="B1107" s="208" t="s">
        <v>2350</v>
      </c>
      <c r="C1107" s="208" t="s">
        <v>2351</v>
      </c>
    </row>
    <row r="1108" spans="1:3" ht="11.25">
      <c r="A1108" s="208" t="s">
        <v>181</v>
      </c>
      <c r="B1108" s="208" t="s">
        <v>186</v>
      </c>
      <c r="C1108" s="208" t="s">
        <v>2352</v>
      </c>
    </row>
    <row r="1109" spans="1:3" ht="11.25">
      <c r="A1109" s="208" t="s">
        <v>181</v>
      </c>
      <c r="B1109" s="208" t="s">
        <v>187</v>
      </c>
      <c r="C1109" s="208" t="s">
        <v>2353</v>
      </c>
    </row>
    <row r="1110" spans="1:3" ht="11.25">
      <c r="A1110" s="208" t="s">
        <v>181</v>
      </c>
      <c r="B1110" s="208" t="s">
        <v>188</v>
      </c>
      <c r="C1110" s="208" t="s">
        <v>2354</v>
      </c>
    </row>
    <row r="1111" spans="1:3" ht="11.25">
      <c r="A1111" s="208" t="s">
        <v>181</v>
      </c>
      <c r="B1111" s="208" t="s">
        <v>2355</v>
      </c>
      <c r="C1111" s="208" t="s">
        <v>2356</v>
      </c>
    </row>
    <row r="1112" spans="1:3" ht="11.25">
      <c r="A1112" s="208" t="s">
        <v>181</v>
      </c>
      <c r="B1112" s="208" t="s">
        <v>190</v>
      </c>
      <c r="C1112" s="208" t="s">
        <v>2357</v>
      </c>
    </row>
    <row r="1113" spans="1:3" ht="11.25">
      <c r="A1113" s="208" t="s">
        <v>181</v>
      </c>
      <c r="B1113" s="208" t="s">
        <v>191</v>
      </c>
      <c r="C1113" s="208" t="s">
        <v>2358</v>
      </c>
    </row>
    <row r="1114" spans="1:3" ht="11.25">
      <c r="A1114" s="208" t="s">
        <v>181</v>
      </c>
      <c r="B1114" s="208" t="s">
        <v>192</v>
      </c>
      <c r="C1114" s="208" t="s">
        <v>2359</v>
      </c>
    </row>
    <row r="1115" spans="1:3" ht="11.25">
      <c r="A1115" s="208" t="s">
        <v>181</v>
      </c>
      <c r="B1115" s="208" t="s">
        <v>2360</v>
      </c>
      <c r="C1115" s="208" t="s">
        <v>2345</v>
      </c>
    </row>
    <row r="1116" spans="1:3" ht="11.25">
      <c r="A1116" s="208" t="s">
        <v>181</v>
      </c>
      <c r="B1116" s="208" t="s">
        <v>181</v>
      </c>
      <c r="C1116" s="208" t="s">
        <v>2345</v>
      </c>
    </row>
    <row r="1117" spans="1:3" ht="11.25">
      <c r="A1117" s="208" t="s">
        <v>181</v>
      </c>
      <c r="B1117" s="208" t="s">
        <v>193</v>
      </c>
      <c r="C1117" s="208" t="s">
        <v>2361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Федеральная служба по тарифам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Себестоимость затрат мукомольного предприятия на производство муки</dc:title>
  <dc:subject>Себестоимость затрат мукомольного предприятия на производство муки</dc:subject>
  <dc:creator>--</dc:creator>
  <cp:keywords/>
  <dc:description/>
  <cp:lastModifiedBy>KAA</cp:lastModifiedBy>
  <cp:lastPrinted>2008-12-13T21:35:41Z</cp:lastPrinted>
  <dcterms:created xsi:type="dcterms:W3CDTF">2004-05-21T07:18:45Z</dcterms:created>
  <dcterms:modified xsi:type="dcterms:W3CDTF">2012-04-06T06:54:30Z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SOC.MUKA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>C:\Program Files\Compulink\CEM\taremo_ias_REPOSITORY\REFERENCEDDATA</vt:lpwstr>
  </property>
  <property fmtid="{D5CDD505-2E9C-101B-9397-08002B2CF9AE}" pid="422" name="XslViewFilePath">
    <vt:lpwstr>C:\Program Files\Compulink\CEM\taremo_ias_REPOSITORY\REFERENCEDDATA\show.xsl</vt:lpwstr>
  </property>
  <property fmtid="{D5CDD505-2E9C-101B-9397-08002B2CF9AE}" pid="423" name="RootDocFilePath">
    <vt:lpwstr>Undefined</vt:lpwstr>
  </property>
  <property fmtid="{D5CDD505-2E9C-101B-9397-08002B2CF9AE}" pid="424" name="HtmlTempFilePath">
    <vt:lpwstr>C:\Program Files\Compulink\CEM\taremo_ias_REPOSITORY\REFERENCEDDATA\Temp\cem_2_15_ФТЭС.html</vt:lpwstr>
  </property>
  <property fmtid="{D5CDD505-2E9C-101B-9397-08002B2CF9AE}" pid="425" name="Validate">
    <vt:lpwstr>#REFERENCEDDATA#\GRESv.xsl</vt:lpwstr>
  </property>
  <property fmtid="{D5CDD505-2E9C-101B-9397-08002B2CF9AE}" pid="426" name="entityid">
    <vt:lpwstr/>
  </property>
  <property fmtid="{D5CDD505-2E9C-101B-9397-08002B2CF9AE}" pid="427" name="keywords">
    <vt:lpwstr/>
  </property>
  <property fmtid="{D5CDD505-2E9C-101B-9397-08002B2CF9AE}" pid="428" name="Status">
    <vt:lpwstr>1</vt:lpwstr>
  </property>
  <property fmtid="{D5CDD505-2E9C-101B-9397-08002B2CF9AE}" pid="429" name="Period">
    <vt:lpwstr>2007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  <property fmtid="{D5CDD505-2E9C-101B-9397-08002B2CF9AE}" pid="786" name="CurrentVersion">
    <vt:lpwstr>2.0</vt:lpwstr>
  </property>
  <property fmtid="{D5CDD505-2E9C-101B-9397-08002B2CF9AE}" pid="787" name="XMLTempFilePath">
    <vt:lpwstr/>
  </property>
</Properties>
</file>